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J19" i="1"/>
  <c r="I19" i="1"/>
  <c r="H19" i="1"/>
  <c r="G19" i="1"/>
  <c r="J16" i="1"/>
  <c r="J21" i="1" s="1"/>
  <c r="I16" i="1"/>
  <c r="I21" i="1" s="1"/>
  <c r="H16" i="1"/>
  <c r="H21" i="1" s="1"/>
  <c r="G16" i="1"/>
  <c r="G21" i="1" s="1"/>
  <c r="F12" i="1" l="1"/>
  <c r="E12" i="1"/>
  <c r="J11" i="1"/>
  <c r="I11" i="1"/>
  <c r="H11" i="1"/>
  <c r="G11" i="1"/>
  <c r="J10" i="1"/>
  <c r="I10" i="1"/>
  <c r="H10" i="1"/>
  <c r="G10" i="1"/>
  <c r="J7" i="1"/>
  <c r="J12" i="1" s="1"/>
  <c r="I7" i="1"/>
  <c r="I12" i="1" s="1"/>
  <c r="H7" i="1"/>
  <c r="H12" i="1" s="1"/>
  <c r="G7" i="1"/>
  <c r="G12" i="1" s="1"/>
</calcChain>
</file>

<file path=xl/sharedStrings.xml><?xml version="1.0" encoding="utf-8"?>
<sst xmlns="http://schemas.openxmlformats.org/spreadsheetml/2006/main" count="50" uniqueCount="32">
  <si>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</si>
  <si>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</si>
  <si>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</si>
  <si>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</si>
  <si>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</si>
  <si>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</si>
  <si>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</si>
  <si>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</si>
  <si>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</si>
  <si>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</si>
  <si>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</si>
  <si>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</si>
  <si>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</si>
  <si>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</si>
  <si>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</si>
  <si>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</si>
  <si>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</si>
  <si>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</si>
  <si>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</si>
  <si>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МАОУ "СОШ №11" город Северобайкальск</t>
  </si>
  <si>
    <t>хлеб.бел</t>
  </si>
  <si>
    <t>хлеб.черн</t>
  </si>
  <si>
    <t>напиток</t>
  </si>
  <si>
    <t>гарнир</t>
  </si>
  <si>
    <t>239/331</t>
  </si>
  <si>
    <t>Тефтели рыбные</t>
  </si>
  <si>
    <t xml:space="preserve">Картофельное пюре </t>
  </si>
  <si>
    <t>Зеленый горошек</t>
  </si>
  <si>
    <t>Компот из сухофруктов</t>
  </si>
  <si>
    <t>Биолакт</t>
  </si>
  <si>
    <t>кисломолоч.напиток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</si>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</sst>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2" borderId="10" xfId="0" applyFont="1" applyFill="1" applyBorder="1"/>
    <xf numFmtId="0" fontId="1" fillId="0" borderId="11" xfId="0" applyFont="1" applyBorder="1"/>
    <xf numFmtId="0" fontId="1" fillId="0" borderId="12" xfId="0" applyFont="1" applyBorder="1"/>
    <xf numFmtId="0" fontId="3" fillId="0" borderId="3" xfId="0" applyFont="1" applyBorder="1" applyAlignment="1">
      <alignment horizontal="center" vertical="top" wrapText="1"/>
    </xf>
    <xf numFmtId="0" fontId="1" fillId="2" borderId="13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2" borderId="16" xfId="0" applyFont="1" applyFill="1" applyBorder="1"/>
    <xf numFmtId="0" fontId="1" fillId="0" borderId="17" xfId="0" applyFont="1" applyBorder="1" applyAlignment="1">
      <alignment horizontal="center"/>
    </xf>
    <xf numFmtId="0" fontId="3" fillId="0" borderId="4" xfId="0" applyFont="1" applyBorder="1" applyAlignment="1">
      <alignment vertical="top" wrapText="1"/>
    </xf>
    <xf numFmtId="164" fontId="3" fillId="2" borderId="4" xfId="0" applyNumberFormat="1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5" sqref="L5"/>
    </sheetView>
  </sheetViews>
  <sheetFormatPr defaultColWidth="49.42578125" defaultRowHeight="18.75"/>
  <cols>
    <col min="1" max="1" width="17.28515625" style="3" customWidth="1"/>
    <col min="2" max="2" width="26.140625" style="3" customWidth="1"/>
    <col min="3" max="3" width="9.28515625" style="3" customWidth="1"/>
    <col min="4" max="4" width="52.5703125" style="3" customWidth="1"/>
    <col min="5" max="5" width="13.85546875" style="3" customWidth="1"/>
    <col min="6" max="6" width="13.28515625" style="3" customWidth="1"/>
    <col min="7" max="7" width="21.28515625" style="3" customWidth="1"/>
    <col min="8" max="8" width="9" style="3" customWidth="1"/>
    <col min="9" max="9" width="10" style="3" customWidth="1"/>
    <col min="10" max="10" width="15" style="3" customWidth="1"/>
    <col min="11" max="16384" width="49.42578125" style="3"/>
  </cols>
  <sheetData>
    <row r="1" spans="1:10">
      <c r="A1" s="3" t="s">
        <v>0</v>
      </c>
      <c r="B1" s="31" t="s">
        <v>19</v>
      </c>
      <c r="C1" s="32"/>
      <c r="D1" s="33"/>
      <c r="E1" s="4" t="s">
        <v>1</v>
      </c>
      <c r="F1" s="5"/>
      <c r="G1" s="4"/>
      <c r="H1" s="4"/>
      <c r="I1" s="4" t="s">
        <v>2</v>
      </c>
      <c r="J1" s="6">
        <v>44958</v>
      </c>
    </row>
    <row r="2" spans="1:10" ht="7.5" customHeight="1" thickBot="1"/>
    <row r="3" spans="1:10" ht="19.5" thickBot="1">
      <c r="A3" s="28" t="s">
        <v>3</v>
      </c>
      <c r="B3" s="25" t="s">
        <v>4</v>
      </c>
      <c r="C3" s="25" t="s">
        <v>5</v>
      </c>
      <c r="D3" s="23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1.75" thickTop="1" thickBot="1">
      <c r="A4" s="9" t="s">
        <v>13</v>
      </c>
      <c r="B4" s="18"/>
      <c r="C4" s="26"/>
      <c r="D4" s="21" t="s">
        <v>13</v>
      </c>
      <c r="E4" s="13"/>
      <c r="F4" s="13"/>
      <c r="G4" s="13"/>
      <c r="H4" s="13"/>
      <c r="I4" s="13"/>
      <c r="J4" s="13"/>
    </row>
    <row r="5" spans="1:10" ht="21" thickBot="1">
      <c r="A5" s="10"/>
      <c r="B5" s="18" t="s">
        <v>14</v>
      </c>
      <c r="C5" s="15" t="s">
        <v>24</v>
      </c>
      <c r="D5" s="14" t="s">
        <v>25</v>
      </c>
      <c r="E5" s="15">
        <v>130</v>
      </c>
      <c r="F5" s="15">
        <v>29.32</v>
      </c>
      <c r="G5" s="14">
        <v>219.97</v>
      </c>
      <c r="H5" s="14">
        <v>12.69</v>
      </c>
      <c r="I5" s="14">
        <v>11.38</v>
      </c>
      <c r="J5" s="14">
        <v>16.71</v>
      </c>
    </row>
    <row r="6" spans="1:10" ht="21" thickBot="1">
      <c r="A6" s="10"/>
      <c r="B6" s="18" t="s">
        <v>23</v>
      </c>
      <c r="C6" s="14">
        <v>128</v>
      </c>
      <c r="D6" s="14" t="s">
        <v>26</v>
      </c>
      <c r="E6" s="15">
        <v>180</v>
      </c>
      <c r="F6" s="15">
        <v>16.7</v>
      </c>
      <c r="G6" s="14">
        <v>187</v>
      </c>
      <c r="H6" s="14">
        <v>3.8</v>
      </c>
      <c r="I6" s="14">
        <v>8.5</v>
      </c>
      <c r="J6" s="14">
        <v>21.98</v>
      </c>
    </row>
    <row r="7" spans="1:10" ht="20.25">
      <c r="A7" s="10"/>
      <c r="B7" s="18" t="s">
        <v>31</v>
      </c>
      <c r="C7" s="14">
        <v>0</v>
      </c>
      <c r="D7" s="14" t="s">
        <v>27</v>
      </c>
      <c r="E7" s="15">
        <v>50</v>
      </c>
      <c r="F7" s="15">
        <v>12.6</v>
      </c>
      <c r="G7" s="30">
        <f>0.73*E7</f>
        <v>36.5</v>
      </c>
      <c r="H7" s="30">
        <f>0.05*E7</f>
        <v>2.5</v>
      </c>
      <c r="I7" s="30">
        <f>0.002*E7</f>
        <v>0.1</v>
      </c>
      <c r="J7" s="30">
        <f>0.128*E7</f>
        <v>6.4</v>
      </c>
    </row>
    <row r="8" spans="1:10" ht="20.25">
      <c r="A8" s="10"/>
      <c r="B8" s="19" t="s">
        <v>22</v>
      </c>
      <c r="C8" s="14">
        <v>349</v>
      </c>
      <c r="D8" s="14" t="s">
        <v>28</v>
      </c>
      <c r="E8" s="15">
        <v>200</v>
      </c>
      <c r="F8" s="15">
        <v>6.47</v>
      </c>
      <c r="G8" s="14">
        <v>132.80000000000001</v>
      </c>
      <c r="H8" s="14">
        <v>0.66</v>
      </c>
      <c r="I8" s="14">
        <v>0.09</v>
      </c>
      <c r="J8" s="14">
        <v>32.01</v>
      </c>
    </row>
    <row r="9" spans="1:10" ht="20.25">
      <c r="A9" s="10"/>
      <c r="B9" s="19" t="s">
        <v>30</v>
      </c>
      <c r="C9" s="14"/>
      <c r="D9" s="14" t="s">
        <v>29</v>
      </c>
      <c r="E9" s="15">
        <v>208</v>
      </c>
      <c r="F9" s="15">
        <v>49</v>
      </c>
      <c r="G9" s="14">
        <v>153.91999999999999</v>
      </c>
      <c r="H9" s="14">
        <v>5.82</v>
      </c>
      <c r="I9" s="14">
        <v>6.65</v>
      </c>
      <c r="J9" s="14">
        <v>17.47</v>
      </c>
    </row>
    <row r="10" spans="1:10" ht="20.25">
      <c r="A10" s="10"/>
      <c r="B10" s="19" t="s">
        <v>20</v>
      </c>
      <c r="C10" s="14">
        <v>0</v>
      </c>
      <c r="D10" s="14" t="s">
        <v>15</v>
      </c>
      <c r="E10" s="15">
        <v>20</v>
      </c>
      <c r="F10" s="15">
        <v>1.39</v>
      </c>
      <c r="G10" s="14">
        <f>2.338*E10</f>
        <v>46.760000000000005</v>
      </c>
      <c r="H10" s="14">
        <f>0.079*E10</f>
        <v>1.58</v>
      </c>
      <c r="I10" s="14">
        <f>0.01*E10</f>
        <v>0.2</v>
      </c>
      <c r="J10" s="14">
        <f>0.483*E10</f>
        <v>9.66</v>
      </c>
    </row>
    <row r="11" spans="1:10" ht="21" thickBot="1">
      <c r="A11" s="10"/>
      <c r="B11" s="20" t="s">
        <v>21</v>
      </c>
      <c r="C11" s="14">
        <v>0</v>
      </c>
      <c r="D11" s="14" t="s">
        <v>16</v>
      </c>
      <c r="E11" s="15">
        <v>20</v>
      </c>
      <c r="F11" s="15">
        <v>1.39</v>
      </c>
      <c r="G11" s="14">
        <f>2.299*E11</f>
        <v>45.98</v>
      </c>
      <c r="H11" s="14">
        <f>0.056*E11</f>
        <v>1.1200000000000001</v>
      </c>
      <c r="I11" s="14">
        <f>0.011*E11</f>
        <v>0.21999999999999997</v>
      </c>
      <c r="J11" s="14">
        <f>0.494*E11</f>
        <v>9.879999999999999</v>
      </c>
    </row>
    <row r="12" spans="1:10" ht="21" thickBot="1">
      <c r="A12" s="11"/>
      <c r="B12" s="22"/>
      <c r="C12" s="16"/>
      <c r="D12" s="29" t="s">
        <v>18</v>
      </c>
      <c r="E12" s="17">
        <f t="shared" ref="E12:J12" si="0">SUM(E5:E11)</f>
        <v>808</v>
      </c>
      <c r="F12" s="17">
        <f t="shared" si="0"/>
        <v>116.87</v>
      </c>
      <c r="G12" s="16">
        <f t="shared" si="0"/>
        <v>822.93</v>
      </c>
      <c r="H12" s="16">
        <f t="shared" si="0"/>
        <v>28.169999999999998</v>
      </c>
      <c r="I12" s="16">
        <f t="shared" si="0"/>
        <v>27.140000000000004</v>
      </c>
      <c r="J12" s="16">
        <f t="shared" si="0"/>
        <v>114.10999999999999</v>
      </c>
    </row>
    <row r="13" spans="1:10" ht="21.75" thickBot="1">
      <c r="A13" s="12"/>
      <c r="B13" s="18"/>
      <c r="C13" s="27"/>
      <c r="D13" s="24" t="s">
        <v>17</v>
      </c>
      <c r="E13" s="2"/>
      <c r="F13" s="2"/>
      <c r="G13" s="1"/>
      <c r="H13" s="1"/>
      <c r="I13" s="1"/>
      <c r="J13" s="1"/>
    </row>
    <row r="14" spans="1:10" ht="21" thickBot="1">
      <c r="A14" s="12" t="s">
        <v>17</v>
      </c>
      <c r="B14" s="18" t="s">
        <v>14</v>
      </c>
      <c r="C14" s="15" t="s">
        <v>24</v>
      </c>
      <c r="D14" s="14" t="s">
        <v>25</v>
      </c>
      <c r="E14" s="15">
        <v>130</v>
      </c>
      <c r="F14" s="15">
        <v>29.32</v>
      </c>
      <c r="G14" s="14">
        <v>219.97</v>
      </c>
      <c r="H14" s="14">
        <v>12.69</v>
      </c>
      <c r="I14" s="14">
        <v>11.38</v>
      </c>
      <c r="J14" s="14">
        <v>16.71</v>
      </c>
    </row>
    <row r="15" spans="1:10" ht="21" thickBot="1">
      <c r="A15" s="12"/>
      <c r="B15" s="18" t="s">
        <v>23</v>
      </c>
      <c r="C15" s="14">
        <v>128</v>
      </c>
      <c r="D15" s="14" t="s">
        <v>26</v>
      </c>
      <c r="E15" s="15">
        <v>200</v>
      </c>
      <c r="F15" s="15">
        <v>18</v>
      </c>
      <c r="G15" s="14">
        <v>204.6</v>
      </c>
      <c r="H15" s="14">
        <v>4.1900000000000004</v>
      </c>
      <c r="I15" s="14">
        <v>9.06</v>
      </c>
      <c r="J15" s="14">
        <v>24.5</v>
      </c>
    </row>
    <row r="16" spans="1:10" ht="20.25">
      <c r="A16" s="12"/>
      <c r="B16" s="18" t="s">
        <v>31</v>
      </c>
      <c r="C16" s="14">
        <v>0</v>
      </c>
      <c r="D16" s="14" t="s">
        <v>27</v>
      </c>
      <c r="E16" s="15">
        <v>50</v>
      </c>
      <c r="F16" s="15">
        <v>12.6</v>
      </c>
      <c r="G16" s="30">
        <f>0.73*E16</f>
        <v>36.5</v>
      </c>
      <c r="H16" s="30">
        <f>0.05*E16</f>
        <v>2.5</v>
      </c>
      <c r="I16" s="30">
        <f>0.002*E16</f>
        <v>0.1</v>
      </c>
      <c r="J16" s="30">
        <f>0.128*E16</f>
        <v>6.4</v>
      </c>
    </row>
    <row r="17" spans="1:10" ht="20.25">
      <c r="A17" s="12"/>
      <c r="B17" s="19" t="s">
        <v>22</v>
      </c>
      <c r="C17" s="14">
        <v>349</v>
      </c>
      <c r="D17" s="14" t="s">
        <v>28</v>
      </c>
      <c r="E17" s="15">
        <v>200</v>
      </c>
      <c r="F17" s="15">
        <v>6.47</v>
      </c>
      <c r="G17" s="14">
        <v>132.80000000000001</v>
      </c>
      <c r="H17" s="14">
        <v>0.66</v>
      </c>
      <c r="I17" s="14">
        <v>0.09</v>
      </c>
      <c r="J17" s="14">
        <v>32.01</v>
      </c>
    </row>
    <row r="18" spans="1:10" ht="20.25">
      <c r="A18" s="12"/>
      <c r="B18" s="19" t="s">
        <v>30</v>
      </c>
      <c r="C18" s="14"/>
      <c r="D18" s="14" t="s">
        <v>29</v>
      </c>
      <c r="E18" s="15">
        <v>208</v>
      </c>
      <c r="F18" s="15">
        <v>49</v>
      </c>
      <c r="G18" s="14">
        <v>153.91999999999999</v>
      </c>
      <c r="H18" s="14">
        <v>5.82</v>
      </c>
      <c r="I18" s="14">
        <v>6.65</v>
      </c>
      <c r="J18" s="14">
        <v>17.47</v>
      </c>
    </row>
    <row r="19" spans="1:10" ht="20.25">
      <c r="A19" s="12"/>
      <c r="B19" s="19" t="s">
        <v>20</v>
      </c>
      <c r="C19" s="14">
        <v>0</v>
      </c>
      <c r="D19" s="14" t="s">
        <v>15</v>
      </c>
      <c r="E19" s="15">
        <v>40</v>
      </c>
      <c r="F19" s="15">
        <v>2.77</v>
      </c>
      <c r="G19" s="14">
        <f>2.338*E19</f>
        <v>93.52000000000001</v>
      </c>
      <c r="H19" s="14">
        <f>0.079*E19</f>
        <v>3.16</v>
      </c>
      <c r="I19" s="14">
        <f>0.01*E19</f>
        <v>0.4</v>
      </c>
      <c r="J19" s="14">
        <f>0.483*E19</f>
        <v>19.32</v>
      </c>
    </row>
    <row r="20" spans="1:10" ht="21" thickBot="1">
      <c r="A20" s="12"/>
      <c r="B20" s="20" t="s">
        <v>21</v>
      </c>
      <c r="C20" s="14">
        <v>0</v>
      </c>
      <c r="D20" s="14" t="s">
        <v>16</v>
      </c>
      <c r="E20" s="15">
        <v>40</v>
      </c>
      <c r="F20" s="15">
        <v>2.77</v>
      </c>
      <c r="G20" s="14">
        <f>2.299*E20</f>
        <v>91.96</v>
      </c>
      <c r="H20" s="14">
        <f>0.056*E20</f>
        <v>2.2400000000000002</v>
      </c>
      <c r="I20" s="14">
        <f>0.011*E20</f>
        <v>0.43999999999999995</v>
      </c>
      <c r="J20" s="14">
        <f>0.494*E20</f>
        <v>19.759999999999998</v>
      </c>
    </row>
    <row r="21" spans="1:10" ht="21" thickBot="1">
      <c r="A21" s="11"/>
      <c r="B21" s="22"/>
      <c r="C21" s="16"/>
      <c r="D21" s="29" t="s">
        <v>18</v>
      </c>
      <c r="E21" s="17">
        <v>868</v>
      </c>
      <c r="F21" s="17">
        <v>120.93</v>
      </c>
      <c r="G21" s="16">
        <f>SUM(G15:G20)</f>
        <v>713.3</v>
      </c>
      <c r="H21" s="16">
        <f>SUM(H15:H20)</f>
        <v>18.57</v>
      </c>
      <c r="I21" s="16">
        <f>SUM(I15:I20)</f>
        <v>16.740000000000002</v>
      </c>
      <c r="J21" s="16">
        <f>SUM(J15:J20)</f>
        <v>119.45999999999998</v>
      </c>
    </row>
    <row r="22" spans="1:10">
      <c r="B22" s="4"/>
      <c r="C22" s="4"/>
      <c r="D22" s="4"/>
      <c r="E22" s="4"/>
      <c r="F22" s="4"/>
      <c r="G22" s="4"/>
      <c r="H22" s="4"/>
      <c r="I22" s="4"/>
      <c r="J22" s="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2023-02-01T03:43:04Z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