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J19" i="1"/>
  <c r="I19" i="1"/>
  <c r="H19" i="1"/>
  <c r="G19" i="1"/>
  <c r="J17" i="1"/>
  <c r="I17" i="1"/>
  <c r="H17" i="1"/>
  <c r="G17" i="1"/>
  <c r="J11" i="1" l="1"/>
  <c r="F11" i="1"/>
  <c r="E11" i="1"/>
  <c r="J10" i="1"/>
  <c r="I10" i="1"/>
  <c r="H10" i="1"/>
  <c r="G10" i="1"/>
  <c r="J9" i="1"/>
  <c r="I9" i="1"/>
  <c r="H9" i="1"/>
  <c r="G9" i="1"/>
  <c r="J8" i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<sst xmlns="http://schemas.openxmlformats.org/spreadsheetml/2006/main" count="47" uniqueCount="36">
  <si>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</si>
  <si>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</si>
  <si>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</si>
  <si>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</si>
  <si>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</si>
  <si>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</si>
  <si>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</si>
  <si>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</si>
  <si>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</si>
  <si>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</si>
  <si>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</si>
  <si>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</si>
  <si>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</si>
  <si>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</si>
  <si>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</si>
  <si>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</si>
  <si>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</si>
  <si>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</si>
  <si>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</si>
  <si>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МАОУ "СОШ №11" город Северобайкальск</t>
  </si>
  <si>
    <t>хлеб.бел</t>
  </si>
  <si>
    <t>хлеб.черн</t>
  </si>
  <si>
    <t>напиток</t>
  </si>
  <si>
    <t>гарнир</t>
  </si>
  <si>
    <t>Чай с сахаром</t>
  </si>
  <si>
    <t>Каша вязкая молочная из пшеной крупы</t>
  </si>
  <si>
    <t>Яйцо варёное</t>
  </si>
  <si>
    <t>Какао с молоком</t>
  </si>
  <si>
    <t>Яблоко</t>
  </si>
  <si>
    <t>279/331</t>
  </si>
  <si>
    <t>Тефтеля из говядины в соусе</t>
  </si>
  <si>
    <t xml:space="preserve">Пюре из гороха </t>
  </si>
  <si>
    <t>Зефир</t>
  </si>
  <si>
    <t>яйцо</t>
  </si>
  <si>
    <t>фрукт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</si>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</sst>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3" sqref="L3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0" t="s">
        <v>19</v>
      </c>
      <c r="C1" s="31"/>
      <c r="D1" s="32"/>
      <c r="E1" s="4" t="s">
        <v>1</v>
      </c>
      <c r="F1" s="5"/>
      <c r="G1" s="4"/>
      <c r="H1" s="4"/>
      <c r="I1" s="4" t="s">
        <v>2</v>
      </c>
      <c r="J1" s="6">
        <v>44963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14</v>
      </c>
      <c r="C5" s="14">
        <v>173</v>
      </c>
      <c r="D5" s="14" t="s">
        <v>25</v>
      </c>
      <c r="E5" s="15">
        <v>210</v>
      </c>
      <c r="F5" s="15">
        <v>18.02</v>
      </c>
      <c r="G5" s="14">
        <v>312</v>
      </c>
      <c r="H5" s="14">
        <v>8.64</v>
      </c>
      <c r="I5" s="14">
        <v>11.06</v>
      </c>
      <c r="J5" s="14">
        <v>44.32</v>
      </c>
    </row>
    <row r="6" spans="1:10" ht="20.25">
      <c r="A6" s="10"/>
      <c r="B6" s="18" t="s">
        <v>33</v>
      </c>
      <c r="C6" s="14">
        <v>209</v>
      </c>
      <c r="D6" s="14" t="s">
        <v>26</v>
      </c>
      <c r="E6" s="15">
        <v>40</v>
      </c>
      <c r="F6" s="15">
        <v>11.2</v>
      </c>
      <c r="G6" s="14">
        <v>63</v>
      </c>
      <c r="H6" s="14">
        <v>5.08</v>
      </c>
      <c r="I6" s="14">
        <v>4.5999999999999996</v>
      </c>
      <c r="J6" s="14">
        <v>0.28000000000000003</v>
      </c>
    </row>
    <row r="7" spans="1:10" ht="20.25">
      <c r="A7" s="10"/>
      <c r="B7" s="19" t="s">
        <v>22</v>
      </c>
      <c r="C7" s="14">
        <v>382</v>
      </c>
      <c r="D7" s="14" t="s">
        <v>27</v>
      </c>
      <c r="E7" s="15">
        <v>200</v>
      </c>
      <c r="F7" s="15">
        <v>10.6</v>
      </c>
      <c r="G7" s="14">
        <v>118.6</v>
      </c>
      <c r="H7" s="14">
        <v>4.01</v>
      </c>
      <c r="I7" s="14">
        <v>3.54</v>
      </c>
      <c r="J7" s="14">
        <v>17.579999999999998</v>
      </c>
    </row>
    <row r="8" spans="1:10" ht="20.25">
      <c r="A8" s="10"/>
      <c r="B8" s="19" t="s">
        <v>34</v>
      </c>
      <c r="C8" s="14">
        <v>338</v>
      </c>
      <c r="D8" s="14" t="s">
        <v>28</v>
      </c>
      <c r="E8" s="15">
        <v>100</v>
      </c>
      <c r="F8" s="15">
        <v>15</v>
      </c>
      <c r="G8" s="14">
        <f>0.47*E8</f>
        <v>47</v>
      </c>
      <c r="H8" s="14">
        <f>0.004*E8</f>
        <v>0.4</v>
      </c>
      <c r="I8" s="14">
        <f>0.004*E8</f>
        <v>0.4</v>
      </c>
      <c r="J8" s="14">
        <f>0.098*E8</f>
        <v>9.8000000000000007</v>
      </c>
    </row>
    <row r="9" spans="1:10" ht="20.25">
      <c r="A9" s="10"/>
      <c r="B9" s="19" t="s">
        <v>20</v>
      </c>
      <c r="C9" s="14">
        <v>0</v>
      </c>
      <c r="D9" s="14" t="s">
        <v>15</v>
      </c>
      <c r="E9" s="15">
        <v>20</v>
      </c>
      <c r="F9" s="15">
        <v>1.39</v>
      </c>
      <c r="G9" s="14">
        <f>2.338*E9</f>
        <v>46.760000000000005</v>
      </c>
      <c r="H9" s="14">
        <f>0.079*E9</f>
        <v>1.58</v>
      </c>
      <c r="I9" s="14">
        <f>0.01*E9</f>
        <v>0.2</v>
      </c>
      <c r="J9" s="14">
        <f>0.483*E9</f>
        <v>9.66</v>
      </c>
    </row>
    <row r="10" spans="1:10" ht="21" thickBot="1">
      <c r="A10" s="10"/>
      <c r="B10" s="20" t="s">
        <v>21</v>
      </c>
      <c r="C10" s="14">
        <v>0</v>
      </c>
      <c r="D10" s="14" t="s">
        <v>16</v>
      </c>
      <c r="E10" s="15">
        <v>20</v>
      </c>
      <c r="F10" s="15">
        <v>1.39</v>
      </c>
      <c r="G10" s="14">
        <f>2.299*E10</f>
        <v>45.98</v>
      </c>
      <c r="H10" s="14">
        <f>0.056*E10</f>
        <v>1.1200000000000001</v>
      </c>
      <c r="I10" s="14">
        <f>0.011*E10</f>
        <v>0.21999999999999997</v>
      </c>
      <c r="J10" s="14">
        <f>0.494*E10</f>
        <v>9.879999999999999</v>
      </c>
    </row>
    <row r="11" spans="1:10" ht="21" thickBot="1">
      <c r="A11" s="10"/>
      <c r="B11" s="20"/>
      <c r="C11" s="16"/>
      <c r="D11" s="29" t="s">
        <v>18</v>
      </c>
      <c r="E11" s="17">
        <f t="shared" ref="E11:J11" si="0">SUM(E5:E10)</f>
        <v>590</v>
      </c>
      <c r="F11" s="17">
        <f t="shared" si="0"/>
        <v>57.6</v>
      </c>
      <c r="G11" s="16">
        <f t="shared" si="0"/>
        <v>633.34</v>
      </c>
      <c r="H11" s="16">
        <f t="shared" si="0"/>
        <v>20.830000000000002</v>
      </c>
      <c r="I11" s="16">
        <f t="shared" si="0"/>
        <v>20.019999999999996</v>
      </c>
      <c r="J11" s="16">
        <f t="shared" si="0"/>
        <v>91.52</v>
      </c>
    </row>
    <row r="12" spans="1:10" ht="21" thickBot="1">
      <c r="A12" s="11"/>
      <c r="B12" s="22"/>
      <c r="C12" s="16"/>
      <c r="D12" s="29"/>
      <c r="E12" s="17"/>
      <c r="F12" s="17"/>
      <c r="G12" s="16"/>
      <c r="H12" s="16"/>
      <c r="I12" s="16"/>
      <c r="J12" s="16"/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14</v>
      </c>
      <c r="C14" s="15" t="s">
        <v>29</v>
      </c>
      <c r="D14" s="14" t="s">
        <v>30</v>
      </c>
      <c r="E14" s="15">
        <v>130</v>
      </c>
      <c r="F14" s="15">
        <v>34.83</v>
      </c>
      <c r="G14" s="14">
        <v>193.95</v>
      </c>
      <c r="H14" s="14">
        <v>11.49</v>
      </c>
      <c r="I14" s="14">
        <v>11.15</v>
      </c>
      <c r="J14" s="14">
        <v>11.99</v>
      </c>
    </row>
    <row r="15" spans="1:10" ht="21" thickBot="1">
      <c r="A15" s="12"/>
      <c r="B15" s="18" t="s">
        <v>23</v>
      </c>
      <c r="C15" s="14">
        <v>199</v>
      </c>
      <c r="D15" s="14" t="s">
        <v>31</v>
      </c>
      <c r="E15" s="15">
        <v>200</v>
      </c>
      <c r="F15" s="15">
        <v>7.24</v>
      </c>
      <c r="G15" s="14">
        <v>300.14999999999998</v>
      </c>
      <c r="H15" s="14">
        <v>17.690000000000001</v>
      </c>
      <c r="I15" s="14">
        <v>5.47</v>
      </c>
      <c r="J15" s="14">
        <v>45.47</v>
      </c>
    </row>
    <row r="16" spans="1:10" ht="20.25">
      <c r="A16" s="12"/>
      <c r="B16" s="18" t="s">
        <v>22</v>
      </c>
      <c r="C16" s="14">
        <v>376</v>
      </c>
      <c r="D16" s="14" t="s">
        <v>24</v>
      </c>
      <c r="E16" s="15">
        <v>200</v>
      </c>
      <c r="F16" s="15">
        <v>1.36</v>
      </c>
      <c r="G16" s="14">
        <v>60</v>
      </c>
      <c r="H16" s="14">
        <v>7.0000000000000007E-2</v>
      </c>
      <c r="I16" s="14">
        <v>0.02</v>
      </c>
      <c r="J16" s="14">
        <v>15</v>
      </c>
    </row>
    <row r="17" spans="1:10" ht="20.25">
      <c r="A17" s="12"/>
      <c r="B17" s="19" t="s">
        <v>34</v>
      </c>
      <c r="C17" s="14">
        <v>338</v>
      </c>
      <c r="D17" s="14" t="s">
        <v>28</v>
      </c>
      <c r="E17" s="15">
        <v>100</v>
      </c>
      <c r="F17" s="15">
        <v>15</v>
      </c>
      <c r="G17" s="14">
        <f>0.47*E17</f>
        <v>47</v>
      </c>
      <c r="H17" s="14">
        <f>0.004*E17</f>
        <v>0.4</v>
      </c>
      <c r="I17" s="14">
        <f>0.004*E17</f>
        <v>0.4</v>
      </c>
      <c r="J17" s="14">
        <f>0.098*E17</f>
        <v>9.8000000000000007</v>
      </c>
    </row>
    <row r="18" spans="1:10" ht="20.25">
      <c r="A18" s="12"/>
      <c r="B18" s="19" t="s">
        <v>35</v>
      </c>
      <c r="C18" s="14"/>
      <c r="D18" s="14" t="s">
        <v>32</v>
      </c>
      <c r="E18" s="15">
        <v>40</v>
      </c>
      <c r="F18" s="15">
        <v>12</v>
      </c>
      <c r="G18" s="33">
        <v>132</v>
      </c>
      <c r="H18" s="33">
        <v>0.2</v>
      </c>
      <c r="I18" s="33">
        <v>0</v>
      </c>
      <c r="J18" s="33">
        <v>32.4</v>
      </c>
    </row>
    <row r="19" spans="1:10" ht="20.25">
      <c r="A19" s="12"/>
      <c r="B19" s="19" t="s">
        <v>20</v>
      </c>
      <c r="C19" s="14">
        <v>0</v>
      </c>
      <c r="D19" s="14" t="s">
        <v>15</v>
      </c>
      <c r="E19" s="15">
        <v>40</v>
      </c>
      <c r="F19" s="15">
        <v>2.77</v>
      </c>
      <c r="G19" s="14">
        <f>2.338*E19</f>
        <v>93.52000000000001</v>
      </c>
      <c r="H19" s="14">
        <f>0.079*E19</f>
        <v>3.16</v>
      </c>
      <c r="I19" s="14">
        <f>0.01*E19</f>
        <v>0.4</v>
      </c>
      <c r="J19" s="14">
        <f>0.483*E19</f>
        <v>19.32</v>
      </c>
    </row>
    <row r="20" spans="1:10" ht="21" thickBot="1">
      <c r="A20" s="12"/>
      <c r="B20" s="20" t="s">
        <v>21</v>
      </c>
      <c r="C20" s="14">
        <v>0</v>
      </c>
      <c r="D20" s="14" t="s">
        <v>16</v>
      </c>
      <c r="E20" s="15">
        <v>40</v>
      </c>
      <c r="F20" s="15">
        <v>2.77</v>
      </c>
      <c r="G20" s="14">
        <f>2.299*E20</f>
        <v>91.96</v>
      </c>
      <c r="H20" s="14">
        <f>0.056*E20</f>
        <v>2.2400000000000002</v>
      </c>
      <c r="I20" s="14">
        <f>0.011*E20</f>
        <v>0.43999999999999995</v>
      </c>
      <c r="J20" s="14">
        <f>0.494*E20</f>
        <v>19.759999999999998</v>
      </c>
    </row>
    <row r="21" spans="1:10" ht="21" thickBot="1">
      <c r="A21" s="11"/>
      <c r="B21" s="22"/>
      <c r="C21" s="16"/>
      <c r="D21" s="29" t="s">
        <v>18</v>
      </c>
      <c r="E21" s="17">
        <v>750</v>
      </c>
      <c r="F21" s="17">
        <v>75.97</v>
      </c>
      <c r="G21" s="16">
        <v>918.58</v>
      </c>
      <c r="H21" s="16">
        <v>35.25</v>
      </c>
      <c r="I21" s="16">
        <v>17.88</v>
      </c>
      <c r="J21" s="16">
        <v>153.74</v>
      </c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2023-02-06T03:39:14Z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