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2" i="1" l="1"/>
  <c r="E22" i="1"/>
  <c r="J21" i="1"/>
  <c r="I21" i="1"/>
  <c r="H21" i="1"/>
  <c r="G21" i="1"/>
  <c r="J20" i="1"/>
  <c r="I20" i="1"/>
  <c r="H20" i="1"/>
  <c r="G20" i="1"/>
  <c r="J19" i="1"/>
  <c r="I19" i="1"/>
  <c r="H19" i="1"/>
  <c r="G19" i="1"/>
  <c r="J17" i="1"/>
  <c r="J22" i="1" s="1"/>
  <c r="I17" i="1"/>
  <c r="I22" i="1" s="1"/>
  <c r="H17" i="1"/>
  <c r="H22" i="1" s="1"/>
  <c r="G17" i="1"/>
  <c r="G22" i="1" s="1"/>
  <c r="F12" i="1" l="1"/>
  <c r="E12" i="1"/>
  <c r="J11" i="1"/>
  <c r="I11" i="1"/>
  <c r="H11" i="1"/>
  <c r="G11" i="1"/>
  <c r="J10" i="1"/>
  <c r="I10" i="1"/>
  <c r="H10" i="1"/>
  <c r="G10" i="1"/>
  <c r="J9" i="1"/>
  <c r="I9" i="1"/>
  <c r="H9" i="1"/>
  <c r="G9" i="1"/>
  <c r="J7" i="1"/>
  <c r="J12" i="1" s="1"/>
  <c r="I7" i="1"/>
  <c r="I12" i="1" s="1"/>
  <c r="H7" i="1"/>
  <c r="H12" i="1" s="1"/>
  <c r="G7" i="1"/>
  <c r="G12" i="1" s="1"/>
</calcChain>
</file>

<file path=xl/sharedStrings.xml><?xml version="1.0" encoding="utf-8"?>
<sst xmlns="http://schemas.openxmlformats.org/spreadsheetml/2006/main" count="50" uniqueCount="32">
  <si>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</si>
  <si>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</si>
  <si>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</si>
  <si>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</si>
  <si>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</si>
  <si>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</si>
  <si>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</si>
  <si>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</si>
  <si>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</si>
  <si>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</si>
  <si>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</si>
  <si>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</si>
  <si>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</si>
  <si>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</si>
  <si>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</si>
  <si>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</si>
  <si>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</si>
  <si>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</si>
  <si>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</si>
  <si>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</si>
  <si>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</si>
  <si>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</si>
  <si>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</si>
  <si>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десерт</t>
  </si>
  <si>
    <t>Печень по-строгоновски</t>
  </si>
  <si>
    <t>Гречка отварная</t>
  </si>
  <si>
    <t>Огурец свежий</t>
  </si>
  <si>
    <t>Чай с сахаром</t>
  </si>
  <si>
    <t>Печенье</t>
  </si>
  <si>
    <t>Щи из свежей капусты</t>
  </si>
  <si>
    <t>овощ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</si>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</sst>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" xfId="0" applyFont="1" applyBorder="1"/>
    <xf numFmtId="0" fontId="1" fillId="2" borderId="12" xfId="0" applyFont="1" applyFill="1" applyBorder="1"/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4" sqref="L14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1" t="s">
        <v>31</v>
      </c>
      <c r="C1" s="32"/>
      <c r="D1" s="33"/>
      <c r="E1" s="4" t="s">
        <v>1</v>
      </c>
      <c r="F1" s="5"/>
      <c r="G1" s="4"/>
      <c r="H1" s="4"/>
      <c r="I1" s="4" t="s">
        <v>2</v>
      </c>
      <c r="J1" s="6">
        <v>44987</v>
      </c>
    </row>
    <row r="2" spans="1:10" ht="7.5" customHeight="1" thickBot="1"/>
    <row r="3" spans="1:10" ht="19.5" thickBot="1">
      <c r="A3" s="25" t="s">
        <v>3</v>
      </c>
      <c r="B3" s="22" t="s">
        <v>4</v>
      </c>
      <c r="C3" s="22" t="s">
        <v>5</v>
      </c>
      <c r="D3" s="20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6"/>
      <c r="C4" s="23"/>
      <c r="D4" s="18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6" t="s">
        <v>14</v>
      </c>
      <c r="C5" s="14">
        <v>255</v>
      </c>
      <c r="D5" s="1" t="s">
        <v>24</v>
      </c>
      <c r="E5" s="2">
        <v>100</v>
      </c>
      <c r="F5" s="2">
        <v>30.6</v>
      </c>
      <c r="G5" s="14">
        <v>185</v>
      </c>
      <c r="H5" s="14">
        <v>13.26</v>
      </c>
      <c r="I5" s="14">
        <v>11.23</v>
      </c>
      <c r="J5" s="14">
        <v>3.52</v>
      </c>
    </row>
    <row r="6" spans="1:10" ht="21" thickBot="1">
      <c r="A6" s="10"/>
      <c r="B6" s="16" t="s">
        <v>22</v>
      </c>
      <c r="C6" s="14">
        <v>171</v>
      </c>
      <c r="D6" s="1" t="s">
        <v>25</v>
      </c>
      <c r="E6" s="2">
        <v>180</v>
      </c>
      <c r="F6" s="2">
        <v>8.09</v>
      </c>
      <c r="G6" s="14">
        <v>282.7</v>
      </c>
      <c r="H6" s="14">
        <v>10.27</v>
      </c>
      <c r="I6" s="14">
        <v>6.3</v>
      </c>
      <c r="J6" s="14">
        <v>46.42</v>
      </c>
    </row>
    <row r="7" spans="1:10" ht="21" thickBot="1">
      <c r="A7" s="10"/>
      <c r="B7" s="16" t="s">
        <v>30</v>
      </c>
      <c r="C7" s="14">
        <v>71</v>
      </c>
      <c r="D7" s="1" t="s">
        <v>26</v>
      </c>
      <c r="E7" s="2">
        <v>50</v>
      </c>
      <c r="F7" s="2">
        <v>14.5</v>
      </c>
      <c r="G7" s="14">
        <f>0.12*E7</f>
        <v>6</v>
      </c>
      <c r="H7" s="14">
        <f>0.007*E7</f>
        <v>0.35000000000000003</v>
      </c>
      <c r="I7" s="14">
        <f>0.001*E7</f>
        <v>0.05</v>
      </c>
      <c r="J7" s="14">
        <f>0.019*E7</f>
        <v>0.95</v>
      </c>
    </row>
    <row r="8" spans="1:10" ht="21" thickBot="1">
      <c r="A8" s="10"/>
      <c r="B8" s="16" t="s">
        <v>20</v>
      </c>
      <c r="C8" s="14">
        <v>376</v>
      </c>
      <c r="D8" s="1" t="s">
        <v>27</v>
      </c>
      <c r="E8" s="2">
        <v>200</v>
      </c>
      <c r="F8" s="2">
        <v>1.36</v>
      </c>
      <c r="G8" s="14">
        <v>60</v>
      </c>
      <c r="H8" s="14">
        <v>7.0000000000000007E-2</v>
      </c>
      <c r="I8" s="14">
        <v>0.02</v>
      </c>
      <c r="J8" s="14">
        <v>15</v>
      </c>
    </row>
    <row r="9" spans="1:10" ht="20.25">
      <c r="A9" s="10"/>
      <c r="B9" s="16" t="s">
        <v>23</v>
      </c>
      <c r="C9" s="14">
        <v>0</v>
      </c>
      <c r="D9" s="1" t="s">
        <v>28</v>
      </c>
      <c r="E9" s="2">
        <v>50</v>
      </c>
      <c r="F9" s="2">
        <v>18</v>
      </c>
      <c r="G9" s="14">
        <f>8.9*E9</f>
        <v>445</v>
      </c>
      <c r="H9" s="14">
        <f>0.077*E9</f>
        <v>3.85</v>
      </c>
      <c r="I9" s="14">
        <f>0.109*E9</f>
        <v>5.45</v>
      </c>
      <c r="J9" s="14">
        <f>0.652*E9</f>
        <v>32.6</v>
      </c>
    </row>
    <row r="10" spans="1:10" ht="20.25">
      <c r="A10" s="10"/>
      <c r="B10" s="17" t="s">
        <v>19</v>
      </c>
      <c r="C10" s="14">
        <v>0</v>
      </c>
      <c r="D10" s="1" t="s">
        <v>15</v>
      </c>
      <c r="E10" s="2">
        <v>20</v>
      </c>
      <c r="F10" s="2">
        <v>1.39</v>
      </c>
      <c r="G10" s="14">
        <f>2.338*E10</f>
        <v>46.760000000000005</v>
      </c>
      <c r="H10" s="14">
        <f>0.079*E10</f>
        <v>1.58</v>
      </c>
      <c r="I10" s="14">
        <f>0.01*E10</f>
        <v>0.2</v>
      </c>
      <c r="J10" s="14">
        <f>0.483*E10</f>
        <v>9.66</v>
      </c>
    </row>
    <row r="11" spans="1:10" ht="20.25">
      <c r="A11" s="10"/>
      <c r="B11" s="26" t="s">
        <v>21</v>
      </c>
      <c r="C11" s="14">
        <v>0</v>
      </c>
      <c r="D11" s="1" t="s">
        <v>16</v>
      </c>
      <c r="E11" s="2">
        <v>20</v>
      </c>
      <c r="F11" s="2">
        <v>1.39</v>
      </c>
      <c r="G11" s="14">
        <f>2.338*E11</f>
        <v>46.760000000000005</v>
      </c>
      <c r="H11" s="14">
        <f>0.079*E11</f>
        <v>1.58</v>
      </c>
      <c r="I11" s="14">
        <f>0.01*E11</f>
        <v>0.2</v>
      </c>
      <c r="J11" s="14">
        <f>0.483*E11</f>
        <v>9.66</v>
      </c>
    </row>
    <row r="12" spans="1:10" ht="21" thickBot="1">
      <c r="A12" s="11"/>
      <c r="B12" s="19"/>
      <c r="C12" s="15"/>
      <c r="D12" s="29" t="s">
        <v>18</v>
      </c>
      <c r="E12" s="30">
        <f t="shared" ref="E12:J12" si="0">SUM(E5:E11)</f>
        <v>620</v>
      </c>
      <c r="F12" s="30">
        <f t="shared" si="0"/>
        <v>75.33</v>
      </c>
      <c r="G12" s="15">
        <f t="shared" si="0"/>
        <v>1072.22</v>
      </c>
      <c r="H12" s="15">
        <f t="shared" si="0"/>
        <v>30.96</v>
      </c>
      <c r="I12" s="15">
        <f t="shared" si="0"/>
        <v>23.45</v>
      </c>
      <c r="J12" s="15">
        <f t="shared" si="0"/>
        <v>117.81</v>
      </c>
    </row>
    <row r="13" spans="1:10" ht="21.75" thickBot="1">
      <c r="A13" s="12"/>
      <c r="B13" s="16"/>
      <c r="C13" s="24"/>
      <c r="D13" s="21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6" t="s">
        <v>14</v>
      </c>
      <c r="C14" s="14">
        <v>88</v>
      </c>
      <c r="D14" s="1" t="s">
        <v>29</v>
      </c>
      <c r="E14" s="2">
        <v>200</v>
      </c>
      <c r="F14" s="2">
        <v>17.649999999999999</v>
      </c>
      <c r="G14" s="14">
        <v>71.8</v>
      </c>
      <c r="H14" s="14">
        <v>1.4</v>
      </c>
      <c r="I14" s="14">
        <v>3.96</v>
      </c>
      <c r="J14" s="14">
        <v>6.32</v>
      </c>
    </row>
    <row r="15" spans="1:10" ht="21" thickBot="1">
      <c r="A15" s="12"/>
      <c r="B15" s="16" t="s">
        <v>14</v>
      </c>
      <c r="C15" s="14">
        <v>255</v>
      </c>
      <c r="D15" s="1" t="s">
        <v>24</v>
      </c>
      <c r="E15" s="2">
        <v>100</v>
      </c>
      <c r="F15" s="2">
        <v>30.6</v>
      </c>
      <c r="G15" s="14">
        <v>185</v>
      </c>
      <c r="H15" s="14">
        <v>13.26</v>
      </c>
      <c r="I15" s="14">
        <v>11.23</v>
      </c>
      <c r="J15" s="14">
        <v>3.52</v>
      </c>
    </row>
    <row r="16" spans="1:10" ht="21" thickBot="1">
      <c r="A16" s="12"/>
      <c r="B16" s="16" t="s">
        <v>22</v>
      </c>
      <c r="C16" s="14">
        <v>171</v>
      </c>
      <c r="D16" s="1" t="s">
        <v>25</v>
      </c>
      <c r="E16" s="2">
        <v>180</v>
      </c>
      <c r="F16" s="2">
        <v>8.09</v>
      </c>
      <c r="G16" s="14">
        <v>282.7</v>
      </c>
      <c r="H16" s="14">
        <v>10.27</v>
      </c>
      <c r="I16" s="14">
        <v>6.3</v>
      </c>
      <c r="J16" s="14">
        <v>46.42</v>
      </c>
    </row>
    <row r="17" spans="1:10" ht="21" thickBot="1">
      <c r="A17" s="12"/>
      <c r="B17" s="16" t="s">
        <v>30</v>
      </c>
      <c r="C17" s="14">
        <v>71</v>
      </c>
      <c r="D17" s="1" t="s">
        <v>26</v>
      </c>
      <c r="E17" s="2">
        <v>50</v>
      </c>
      <c r="F17" s="2">
        <v>14.5</v>
      </c>
      <c r="G17" s="14">
        <f>0.12*E17</f>
        <v>6</v>
      </c>
      <c r="H17" s="14">
        <f>0.007*E17</f>
        <v>0.35000000000000003</v>
      </c>
      <c r="I17" s="14">
        <f>0.001*E17</f>
        <v>0.05</v>
      </c>
      <c r="J17" s="14">
        <f>0.019*E17</f>
        <v>0.95</v>
      </c>
    </row>
    <row r="18" spans="1:10" ht="21" thickBot="1">
      <c r="A18" s="12"/>
      <c r="B18" s="16" t="s">
        <v>20</v>
      </c>
      <c r="C18" s="14">
        <v>376</v>
      </c>
      <c r="D18" s="1" t="s">
        <v>27</v>
      </c>
      <c r="E18" s="2">
        <v>200</v>
      </c>
      <c r="F18" s="2">
        <v>1.36</v>
      </c>
      <c r="G18" s="14">
        <v>60</v>
      </c>
      <c r="H18" s="14">
        <v>7.0000000000000007E-2</v>
      </c>
      <c r="I18" s="14">
        <v>0.02</v>
      </c>
      <c r="J18" s="14">
        <v>15</v>
      </c>
    </row>
    <row r="19" spans="1:10" ht="20.25">
      <c r="A19" s="12"/>
      <c r="B19" s="16" t="s">
        <v>23</v>
      </c>
      <c r="C19" s="14">
        <v>0</v>
      </c>
      <c r="D19" s="1" t="s">
        <v>28</v>
      </c>
      <c r="E19" s="2">
        <v>50</v>
      </c>
      <c r="F19" s="2">
        <v>18</v>
      </c>
      <c r="G19" s="14">
        <f>8.9*E19</f>
        <v>445</v>
      </c>
      <c r="H19" s="14">
        <f>0.077*E19</f>
        <v>3.85</v>
      </c>
      <c r="I19" s="14">
        <f>0.109*E19</f>
        <v>5.45</v>
      </c>
      <c r="J19" s="14">
        <f>0.652*E19</f>
        <v>32.6</v>
      </c>
    </row>
    <row r="20" spans="1:10" ht="20.25">
      <c r="A20" s="12"/>
      <c r="B20" s="17" t="s">
        <v>19</v>
      </c>
      <c r="C20" s="14">
        <v>0</v>
      </c>
      <c r="D20" s="1" t="s">
        <v>15</v>
      </c>
      <c r="E20" s="2">
        <v>20</v>
      </c>
      <c r="F20" s="2">
        <v>1.39</v>
      </c>
      <c r="G20" s="14">
        <f>2.338*E20</f>
        <v>46.760000000000005</v>
      </c>
      <c r="H20" s="14">
        <f>0.079*E20</f>
        <v>1.58</v>
      </c>
      <c r="I20" s="14">
        <f>0.01*E20</f>
        <v>0.2</v>
      </c>
      <c r="J20" s="14">
        <f>0.483*E20</f>
        <v>9.66</v>
      </c>
    </row>
    <row r="21" spans="1:10" ht="20.25">
      <c r="A21" s="12"/>
      <c r="B21" s="26" t="s">
        <v>21</v>
      </c>
      <c r="C21" s="14">
        <v>0</v>
      </c>
      <c r="D21" s="1" t="s">
        <v>16</v>
      </c>
      <c r="E21" s="2">
        <v>20</v>
      </c>
      <c r="F21" s="2">
        <v>1.39</v>
      </c>
      <c r="G21" s="14">
        <f>2.299*E21</f>
        <v>45.98</v>
      </c>
      <c r="H21" s="14">
        <f>0.056*E21</f>
        <v>1.1200000000000001</v>
      </c>
      <c r="I21" s="14">
        <f>0.011*E21</f>
        <v>0.21999999999999997</v>
      </c>
      <c r="J21" s="14">
        <f>0.494*E21</f>
        <v>9.879999999999999</v>
      </c>
    </row>
    <row r="22" spans="1:10" ht="21" thickBot="1">
      <c r="A22" s="27"/>
      <c r="B22" s="28"/>
      <c r="C22" s="15"/>
      <c r="D22" s="29" t="s">
        <v>18</v>
      </c>
      <c r="E22" s="30">
        <f t="shared" ref="E22:J22" si="1">SUM(E14:E21)</f>
        <v>820</v>
      </c>
      <c r="F22" s="30">
        <f t="shared" si="1"/>
        <v>92.98</v>
      </c>
      <c r="G22" s="15">
        <f t="shared" si="1"/>
        <v>1143.24</v>
      </c>
      <c r="H22" s="15">
        <f t="shared" si="1"/>
        <v>31.900000000000002</v>
      </c>
      <c r="I22" s="15">
        <f t="shared" si="1"/>
        <v>27.43</v>
      </c>
      <c r="J22" s="15">
        <f t="shared" si="1"/>
        <v>124.35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2023-03-02T05:53:34Z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