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1" i="1" l="1"/>
  <c r="E11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<sst xmlns="http://schemas.openxmlformats.org/spreadsheetml/2006/main" count="44" uniqueCount="34">
  <si>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</si>
  <si>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</si>
  <si>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</si>
  <si>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</si>
  <si>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</si>
  <si>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</si>
  <si>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</si>
  <si>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</si>
  <si>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</si>
  <si>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</si>
  <si>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</si>
  <si>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</si>
  <si>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</si>
  <si>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</si>
  <si>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</si>
  <si>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</si>
  <si>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</si>
  <si>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</si>
  <si>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</si>
  <si>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</si>
  <si>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</si>
  <si>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</si>
  <si>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</si>
  <si>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Чай с сахаром</t>
  </si>
  <si>
    <t>Макароны отварные</t>
  </si>
  <si>
    <t>фрукт</t>
  </si>
  <si>
    <t>МАОУ "СОШ №11" город Северобайкальск</t>
  </si>
  <si>
    <t>Каша вязкая молочная из пшеной крупы</t>
  </si>
  <si>
    <t>Яйцо варёное</t>
  </si>
  <si>
    <t>Какао с молоком</t>
  </si>
  <si>
    <t>Яблоко</t>
  </si>
  <si>
    <t xml:space="preserve">Булочка </t>
  </si>
  <si>
    <t>Гуляш из говядины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</si>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</sst>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8" xfId="0" applyFont="1" applyBorder="1"/>
    <xf numFmtId="0" fontId="3" fillId="2" borderId="20" xfId="0" applyFont="1" applyFill="1" applyBorder="1"/>
    <xf numFmtId="0" fontId="2" fillId="2" borderId="20" xfId="0" applyFont="1" applyFill="1" applyBorder="1"/>
    <xf numFmtId="0" fontId="2" fillId="2" borderId="20" xfId="0" applyFont="1" applyFill="1" applyBorder="1" applyAlignment="1">
      <alignment horizontal="right"/>
    </xf>
    <xf numFmtId="0" fontId="1" fillId="0" borderId="16" xfId="0" applyFont="1" applyBorder="1"/>
    <xf numFmtId="0" fontId="2" fillId="2" borderId="10" xfId="0" applyFont="1" applyFill="1" applyBorder="1"/>
    <xf numFmtId="0" fontId="4" fillId="0" borderId="21" xfId="0" applyFont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1" fillId="0" borderId="13" xfId="0" applyFont="1" applyBorder="1"/>
    <xf numFmtId="0" fontId="3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" fillId="2" borderId="12" xfId="0" applyFont="1" applyFill="1" applyBorder="1" applyProtection="1">
      <protection locked="0"/>
    </xf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46" t="s">
        <v>26</v>
      </c>
      <c r="C1" s="47"/>
      <c r="D1" s="48"/>
      <c r="E1" s="2" t="s">
        <v>1</v>
      </c>
      <c r="F1" s="3"/>
      <c r="G1" s="2"/>
      <c r="H1" s="2"/>
      <c r="I1" s="2" t="s">
        <v>2</v>
      </c>
      <c r="J1" s="4">
        <v>44991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43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12">
        <v>173</v>
      </c>
      <c r="D5" s="12" t="s">
        <v>27</v>
      </c>
      <c r="E5" s="25">
        <v>210</v>
      </c>
      <c r="F5" s="25">
        <v>16.02</v>
      </c>
      <c r="G5" s="12">
        <v>312</v>
      </c>
      <c r="H5" s="12">
        <v>8.64</v>
      </c>
      <c r="I5" s="12">
        <v>11.06</v>
      </c>
      <c r="J5" s="12">
        <v>44.32</v>
      </c>
    </row>
    <row r="6" spans="1:10" ht="21" thickBot="1">
      <c r="A6" s="8"/>
      <c r="B6" s="14" t="s">
        <v>33</v>
      </c>
      <c r="C6" s="12">
        <v>209</v>
      </c>
      <c r="D6" s="12" t="s">
        <v>28</v>
      </c>
      <c r="E6" s="25">
        <v>40</v>
      </c>
      <c r="F6" s="25">
        <v>11.2</v>
      </c>
      <c r="G6" s="12">
        <v>63</v>
      </c>
      <c r="H6" s="12">
        <v>5.08</v>
      </c>
      <c r="I6" s="12">
        <v>4.5999999999999996</v>
      </c>
      <c r="J6" s="12">
        <v>0.28000000000000003</v>
      </c>
    </row>
    <row r="7" spans="1:10" ht="21" thickBot="1">
      <c r="A7" s="8"/>
      <c r="B7" s="14" t="s">
        <v>20</v>
      </c>
      <c r="C7" s="12">
        <v>382</v>
      </c>
      <c r="D7" s="12" t="s">
        <v>29</v>
      </c>
      <c r="E7" s="25">
        <v>200</v>
      </c>
      <c r="F7" s="25">
        <v>4.2699999999999996</v>
      </c>
      <c r="G7" s="12">
        <v>118.6</v>
      </c>
      <c r="H7" s="12">
        <v>4.01</v>
      </c>
      <c r="I7" s="12">
        <v>3.54</v>
      </c>
      <c r="J7" s="12">
        <v>17.579999999999998</v>
      </c>
    </row>
    <row r="8" spans="1:10" ht="20.25">
      <c r="A8" s="8"/>
      <c r="B8" s="14" t="s">
        <v>25</v>
      </c>
      <c r="C8" s="12">
        <v>338</v>
      </c>
      <c r="D8" s="12" t="s">
        <v>30</v>
      </c>
      <c r="E8" s="25">
        <v>200</v>
      </c>
      <c r="F8" s="25">
        <v>30</v>
      </c>
      <c r="G8" s="12">
        <f>0.47*E8</f>
        <v>94</v>
      </c>
      <c r="H8" s="12">
        <f>0.004*E8</f>
        <v>0.8</v>
      </c>
      <c r="I8" s="12">
        <f>0.004*E8</f>
        <v>0.8</v>
      </c>
      <c r="J8" s="12">
        <f>0.098*E8</f>
        <v>19.600000000000001</v>
      </c>
    </row>
    <row r="9" spans="1:10" ht="20.25">
      <c r="A9" s="8"/>
      <c r="B9" s="15" t="s">
        <v>19</v>
      </c>
      <c r="C9" s="12">
        <v>0</v>
      </c>
      <c r="D9" s="12" t="s">
        <v>15</v>
      </c>
      <c r="E9" s="25">
        <v>20</v>
      </c>
      <c r="F9" s="25">
        <v>1.39</v>
      </c>
      <c r="G9" s="12">
        <f>2.338*E9</f>
        <v>46.760000000000005</v>
      </c>
      <c r="H9" s="12">
        <f>0.079*E9</f>
        <v>1.58</v>
      </c>
      <c r="I9" s="12">
        <f>0.01*E9</f>
        <v>0.2</v>
      </c>
      <c r="J9" s="12">
        <f>0.483*E9</f>
        <v>9.66</v>
      </c>
    </row>
    <row r="10" spans="1:10" ht="20.25">
      <c r="A10" s="8"/>
      <c r="B10" s="20" t="s">
        <v>21</v>
      </c>
      <c r="C10" s="12"/>
      <c r="D10" s="45" t="s">
        <v>31</v>
      </c>
      <c r="E10" s="25">
        <v>45</v>
      </c>
      <c r="F10" s="25">
        <v>10.3</v>
      </c>
      <c r="G10" s="12">
        <v>311</v>
      </c>
      <c r="H10" s="12">
        <v>7.6</v>
      </c>
      <c r="I10" s="12">
        <v>6.1</v>
      </c>
      <c r="J10" s="12">
        <v>56.4</v>
      </c>
    </row>
    <row r="11" spans="1:10" ht="20.25">
      <c r="A11" s="8"/>
      <c r="B11" s="20"/>
      <c r="C11" s="13"/>
      <c r="D11" s="26" t="s">
        <v>18</v>
      </c>
      <c r="E11" s="27">
        <f t="shared" ref="E11:J11" si="0">SUM(E5:E10)</f>
        <v>715</v>
      </c>
      <c r="F11" s="27">
        <f t="shared" si="0"/>
        <v>73.179999999999993</v>
      </c>
      <c r="G11" s="13">
        <f t="shared" si="0"/>
        <v>945.36</v>
      </c>
      <c r="H11" s="13">
        <f t="shared" si="0"/>
        <v>27.71</v>
      </c>
      <c r="I11" s="13">
        <f t="shared" si="0"/>
        <v>26.299999999999997</v>
      </c>
      <c r="J11" s="13">
        <f t="shared" si="0"/>
        <v>147.84</v>
      </c>
    </row>
    <row r="12" spans="1:10" ht="21" thickBot="1">
      <c r="A12" s="10"/>
      <c r="B12" s="44"/>
      <c r="C12" s="42"/>
      <c r="D12" s="29"/>
      <c r="E12" s="30"/>
      <c r="F12" s="30"/>
      <c r="G12" s="28"/>
      <c r="H12" s="28"/>
      <c r="I12" s="28"/>
      <c r="J12" s="28"/>
    </row>
    <row r="13" spans="1:10" ht="21.75" thickBot="1">
      <c r="A13" s="35"/>
      <c r="B13" s="14"/>
      <c r="C13" s="36"/>
      <c r="D13" s="37" t="s">
        <v>17</v>
      </c>
      <c r="E13" s="38"/>
      <c r="F13" s="38"/>
      <c r="G13" s="39"/>
      <c r="H13" s="39"/>
      <c r="I13" s="39"/>
      <c r="J13" s="40"/>
    </row>
    <row r="14" spans="1:10" ht="21" thickBot="1">
      <c r="A14" s="10" t="s">
        <v>17</v>
      </c>
      <c r="B14" s="14" t="s">
        <v>14</v>
      </c>
      <c r="C14" s="12">
        <v>260</v>
      </c>
      <c r="D14" s="12" t="s">
        <v>32</v>
      </c>
      <c r="E14" s="25">
        <v>100</v>
      </c>
      <c r="F14" s="25">
        <v>38.78</v>
      </c>
      <c r="G14" s="12">
        <v>221</v>
      </c>
      <c r="H14" s="12">
        <v>14.55</v>
      </c>
      <c r="I14" s="12">
        <v>16.79</v>
      </c>
      <c r="J14" s="12">
        <v>2.89</v>
      </c>
    </row>
    <row r="15" spans="1:10" ht="21" thickBot="1">
      <c r="A15" s="10"/>
      <c r="B15" s="14" t="s">
        <v>22</v>
      </c>
      <c r="C15" s="12">
        <v>203</v>
      </c>
      <c r="D15" s="12" t="s">
        <v>24</v>
      </c>
      <c r="E15" s="25">
        <v>220</v>
      </c>
      <c r="F15" s="25">
        <v>5.29</v>
      </c>
      <c r="G15" s="12">
        <v>236.19</v>
      </c>
      <c r="H15" s="12">
        <v>7.4</v>
      </c>
      <c r="I15" s="12">
        <v>4.5</v>
      </c>
      <c r="J15" s="12">
        <v>41.56</v>
      </c>
    </row>
    <row r="16" spans="1:10" ht="21" thickBot="1">
      <c r="A16" s="10"/>
      <c r="B16" s="14" t="s">
        <v>20</v>
      </c>
      <c r="C16" s="12">
        <v>376</v>
      </c>
      <c r="D16" s="12" t="s">
        <v>23</v>
      </c>
      <c r="E16" s="25">
        <v>200</v>
      </c>
      <c r="F16" s="25">
        <v>1.36</v>
      </c>
      <c r="G16" s="12">
        <v>60</v>
      </c>
      <c r="H16" s="12">
        <v>7.0000000000000007E-2</v>
      </c>
      <c r="I16" s="12">
        <v>0.02</v>
      </c>
      <c r="J16" s="12">
        <v>15</v>
      </c>
    </row>
    <row r="17" spans="1:10" ht="20.25">
      <c r="A17" s="10"/>
      <c r="B17" s="14" t="s">
        <v>25</v>
      </c>
      <c r="C17" s="12">
        <v>338</v>
      </c>
      <c r="D17" s="12" t="s">
        <v>30</v>
      </c>
      <c r="E17" s="25">
        <v>200</v>
      </c>
      <c r="F17" s="25">
        <v>30</v>
      </c>
      <c r="G17" s="12">
        <f>0.47*E17</f>
        <v>94</v>
      </c>
      <c r="H17" s="12">
        <f>0.004*E17</f>
        <v>0.8</v>
      </c>
      <c r="I17" s="12">
        <f>0.004*E17</f>
        <v>0.8</v>
      </c>
      <c r="J17" s="12">
        <f>0.098*E17</f>
        <v>19.600000000000001</v>
      </c>
    </row>
    <row r="18" spans="1:10" ht="21" thickBot="1">
      <c r="A18" s="10"/>
      <c r="B18" s="41" t="s">
        <v>19</v>
      </c>
      <c r="C18" s="12">
        <v>0</v>
      </c>
      <c r="D18" s="12" t="s">
        <v>15</v>
      </c>
      <c r="E18" s="25">
        <v>40</v>
      </c>
      <c r="F18" s="25">
        <v>2.77</v>
      </c>
      <c r="G18" s="12">
        <f>2.338*E18</f>
        <v>93.52000000000001</v>
      </c>
      <c r="H18" s="12">
        <f>0.079*E18</f>
        <v>3.16</v>
      </c>
      <c r="I18" s="12">
        <f>0.01*E18</f>
        <v>0.4</v>
      </c>
      <c r="J18" s="12">
        <f>0.483*E18</f>
        <v>19.32</v>
      </c>
    </row>
    <row r="19" spans="1:10" ht="21" thickBot="1">
      <c r="A19" s="10"/>
      <c r="B19" s="41" t="s">
        <v>21</v>
      </c>
      <c r="C19" s="12">
        <v>0</v>
      </c>
      <c r="D19" s="12" t="s">
        <v>16</v>
      </c>
      <c r="E19" s="25">
        <v>40</v>
      </c>
      <c r="F19" s="25">
        <v>2.77</v>
      </c>
      <c r="G19" s="12">
        <f>2.299*E19</f>
        <v>91.96</v>
      </c>
      <c r="H19" s="12">
        <f>0.056*E19</f>
        <v>2.2400000000000002</v>
      </c>
      <c r="I19" s="12">
        <f>0.011*E19</f>
        <v>0.43999999999999995</v>
      </c>
      <c r="J19" s="12">
        <f>0.494*E19</f>
        <v>19.759999999999998</v>
      </c>
    </row>
    <row r="20" spans="1:10" ht="21" thickBot="1">
      <c r="A20" s="9"/>
      <c r="B20" s="41"/>
      <c r="C20" s="13"/>
      <c r="D20" s="26" t="s">
        <v>18</v>
      </c>
      <c r="E20" s="27">
        <f t="shared" ref="E20:J20" si="1">SUM(E14:E19)</f>
        <v>800</v>
      </c>
      <c r="F20" s="27">
        <f t="shared" si="1"/>
        <v>80.97</v>
      </c>
      <c r="G20" s="13">
        <f t="shared" si="1"/>
        <v>796.67000000000007</v>
      </c>
      <c r="H20" s="13">
        <f t="shared" si="1"/>
        <v>28.220000000000006</v>
      </c>
      <c r="I20" s="13">
        <f t="shared" si="1"/>
        <v>22.95</v>
      </c>
      <c r="J20" s="13">
        <f t="shared" si="1"/>
        <v>118.13</v>
      </c>
    </row>
    <row r="21" spans="1:10" ht="20.25" hidden="1">
      <c r="A21" s="10"/>
      <c r="B21" s="31"/>
      <c r="C21" s="32"/>
      <c r="D21" s="33"/>
      <c r="E21" s="34"/>
      <c r="F21" s="34"/>
      <c r="G21" s="32"/>
      <c r="H21" s="32"/>
      <c r="I21" s="32"/>
      <c r="J21" s="32"/>
    </row>
    <row r="22" spans="1:10" ht="21" hidden="1" thickBot="1">
      <c r="A22" s="21"/>
      <c r="B22" s="22"/>
      <c r="C22" s="13"/>
      <c r="D22" s="23"/>
      <c r="E22" s="24"/>
      <c r="F22" s="24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2023-03-05T09:49:52Z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