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 l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<sst xmlns="http://schemas.openxmlformats.org/spreadsheetml/2006/main" count="44" uniqueCount="29">
  <si>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</si>
  <si>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</si>
  <si>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</si>
  <si>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</si>
  <si>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</si>
  <si>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</si>
  <si>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</si>
  <si>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</si>
  <si>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</si>
  <si>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</si>
  <si>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</si>
  <si>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</si>
  <si>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</si>
  <si>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</si>
  <si>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</si>
  <si>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</si>
  <si>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</si>
  <si>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</si>
  <si>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</si>
  <si>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хлеб.бел</t>
  </si>
  <si>
    <t>напиток</t>
  </si>
  <si>
    <t>хлеб ржан.</t>
  </si>
  <si>
    <t>гарнир</t>
  </si>
  <si>
    <t>МАОУ "СОШ №11" город Северобайкальск</t>
  </si>
  <si>
    <t>Котлета рыбная</t>
  </si>
  <si>
    <t xml:space="preserve">Картофельное пюре </t>
  </si>
  <si>
    <t>Зеленый горошек</t>
  </si>
  <si>
    <t>Компот из сухофруктов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</si>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</sst>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0" xfId="0" applyFont="1" applyBorder="1"/>
    <xf numFmtId="0" fontId="1" fillId="0" borderId="7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10" xfId="0" applyFont="1" applyFill="1" applyBorder="1"/>
    <xf numFmtId="0" fontId="1" fillId="0" borderId="11" xfId="0" applyFont="1" applyBorder="1"/>
    <xf numFmtId="0" fontId="3" fillId="0" borderId="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/>
    <xf numFmtId="0" fontId="1" fillId="0" borderId="1" xfId="0" applyFont="1" applyBorder="1"/>
    <xf numFmtId="0" fontId="1" fillId="2" borderId="12" xfId="0" applyFont="1" applyFill="1" applyBorder="1"/>
    <xf numFmtId="0" fontId="2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2" fillId="0" borderId="19" xfId="0" applyFont="1" applyBorder="1" applyAlignment="1">
      <alignment vertical="top" wrapText="1"/>
    </xf>
    <xf numFmtId="2" fontId="2" fillId="0" borderId="19" xfId="0" applyNumberFormat="1" applyFont="1" applyBorder="1" applyAlignment="1">
      <alignment horizontal="center" vertical="top" wrapText="1"/>
    </xf>
    <xf numFmtId="0" fontId="1" fillId="0" borderId="18" xfId="0" applyFont="1" applyBorder="1"/>
    <xf numFmtId="0" fontId="1" fillId="0" borderId="16" xfId="0" applyFont="1" applyBorder="1"/>
    <xf numFmtId="0" fontId="2" fillId="2" borderId="10" xfId="0" applyFont="1" applyFill="1" applyBorder="1"/>
    <xf numFmtId="0" fontId="4" fillId="0" borderId="20" xfId="0" applyFont="1" applyBorder="1" applyAlignment="1">
      <alignment horizontal="center"/>
    </xf>
    <xf numFmtId="0" fontId="2" fillId="2" borderId="21" xfId="0" applyFont="1" applyFill="1" applyBorder="1" applyAlignment="1">
      <alignment horizontal="right"/>
    </xf>
    <xf numFmtId="0" fontId="2" fillId="2" borderId="21" xfId="0" applyFont="1" applyFill="1" applyBorder="1"/>
    <xf numFmtId="0" fontId="2" fillId="2" borderId="22" xfId="0" applyFont="1" applyFill="1" applyBorder="1"/>
    <xf numFmtId="0" fontId="1" fillId="0" borderId="13" xfId="0" applyFont="1" applyBorder="1"/>
    <xf numFmtId="0" fontId="3" fillId="0" borderId="23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1" fillId="2" borderId="12" xfId="0" applyFont="1" applyFill="1" applyBorder="1" applyProtection="1">
      <protection locked="0"/>
    </xf>
    <xf numFmtId="164" fontId="3" fillId="2" borderId="4" xfId="0" applyNumberFormat="1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14" sqref="L14"/>
    </sheetView>
  </sheetViews>
  <sheetFormatPr defaultColWidth="49.42578125" defaultRowHeight="18.75"/>
  <cols>
    <col min="1" max="1" width="17.28515625" style="1" customWidth="1"/>
    <col min="2" max="2" width="26.140625" style="1" customWidth="1"/>
    <col min="3" max="3" width="9.28515625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43" t="s">
        <v>23</v>
      </c>
      <c r="C1" s="44"/>
      <c r="D1" s="45"/>
      <c r="E1" s="2" t="s">
        <v>1</v>
      </c>
      <c r="F1" s="3"/>
      <c r="G1" s="2"/>
      <c r="H1" s="2"/>
      <c r="I1" s="2" t="s">
        <v>2</v>
      </c>
      <c r="J1" s="4">
        <v>45000</v>
      </c>
    </row>
    <row r="2" spans="1:10" ht="7.5" customHeight="1" thickBot="1"/>
    <row r="3" spans="1:10" ht="19.5" thickBot="1">
      <c r="A3" s="19" t="s">
        <v>3</v>
      </c>
      <c r="B3" s="18" t="s">
        <v>4</v>
      </c>
      <c r="C3" s="18" t="s">
        <v>5</v>
      </c>
      <c r="D3" s="17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4"/>
      <c r="C4" s="40"/>
      <c r="D4" s="16" t="s">
        <v>13</v>
      </c>
      <c r="E4" s="11"/>
      <c r="F4" s="11"/>
      <c r="G4" s="11"/>
      <c r="H4" s="11"/>
      <c r="I4" s="11"/>
      <c r="J4" s="11"/>
    </row>
    <row r="5" spans="1:10" ht="21" thickBot="1">
      <c r="A5" s="8"/>
      <c r="B5" s="14" t="s">
        <v>14</v>
      </c>
      <c r="C5" s="12">
        <v>234</v>
      </c>
      <c r="D5" s="12" t="s">
        <v>24</v>
      </c>
      <c r="E5" s="25">
        <v>105</v>
      </c>
      <c r="F5" s="25">
        <v>28.01</v>
      </c>
      <c r="G5" s="12">
        <v>223</v>
      </c>
      <c r="H5" s="12">
        <v>12.96</v>
      </c>
      <c r="I5" s="12">
        <v>11.84</v>
      </c>
      <c r="J5" s="12">
        <v>15.92</v>
      </c>
    </row>
    <row r="6" spans="1:10" ht="21" thickBot="1">
      <c r="A6" s="8"/>
      <c r="B6" s="14" t="s">
        <v>22</v>
      </c>
      <c r="C6" s="12">
        <v>128</v>
      </c>
      <c r="D6" s="12" t="s">
        <v>25</v>
      </c>
      <c r="E6" s="25">
        <v>180</v>
      </c>
      <c r="F6" s="25">
        <v>15</v>
      </c>
      <c r="G6" s="12">
        <v>187</v>
      </c>
      <c r="H6" s="12">
        <v>3.8</v>
      </c>
      <c r="I6" s="12">
        <v>8.5</v>
      </c>
      <c r="J6" s="12">
        <v>21.98</v>
      </c>
    </row>
    <row r="7" spans="1:10" ht="21" thickBot="1">
      <c r="A7" s="8"/>
      <c r="B7" s="14" t="s">
        <v>28</v>
      </c>
      <c r="C7" s="12">
        <v>0</v>
      </c>
      <c r="D7" s="12" t="s">
        <v>26</v>
      </c>
      <c r="E7" s="25">
        <v>50</v>
      </c>
      <c r="F7" s="25">
        <v>11</v>
      </c>
      <c r="G7" s="42">
        <f>0.73*E7</f>
        <v>36.5</v>
      </c>
      <c r="H7" s="42">
        <f>0.05*E7</f>
        <v>2.5</v>
      </c>
      <c r="I7" s="42">
        <f>0.002*E7</f>
        <v>0.1</v>
      </c>
      <c r="J7" s="42">
        <f>0.128*E7</f>
        <v>6.4</v>
      </c>
    </row>
    <row r="8" spans="1:10" ht="20.25">
      <c r="A8" s="8"/>
      <c r="B8" s="14" t="s">
        <v>20</v>
      </c>
      <c r="C8" s="12">
        <v>349</v>
      </c>
      <c r="D8" s="12" t="s">
        <v>27</v>
      </c>
      <c r="E8" s="25">
        <v>200</v>
      </c>
      <c r="F8" s="25">
        <v>7.29</v>
      </c>
      <c r="G8" s="12">
        <v>132.80000000000001</v>
      </c>
      <c r="H8" s="12">
        <v>0.66</v>
      </c>
      <c r="I8" s="12">
        <v>0.09</v>
      </c>
      <c r="J8" s="12">
        <v>32.01</v>
      </c>
    </row>
    <row r="9" spans="1:10" ht="20.25">
      <c r="A9" s="8"/>
      <c r="B9" s="15" t="s">
        <v>19</v>
      </c>
      <c r="C9" s="12">
        <v>0</v>
      </c>
      <c r="D9" s="12" t="s">
        <v>15</v>
      </c>
      <c r="E9" s="25">
        <v>20</v>
      </c>
      <c r="F9" s="25">
        <v>1.39</v>
      </c>
      <c r="G9" s="12">
        <f>2.338*E9</f>
        <v>46.760000000000005</v>
      </c>
      <c r="H9" s="12">
        <f>0.079*E9</f>
        <v>1.58</v>
      </c>
      <c r="I9" s="12">
        <f>0.01*E9</f>
        <v>0.2</v>
      </c>
      <c r="J9" s="12">
        <f>0.483*E9</f>
        <v>9.66</v>
      </c>
    </row>
    <row r="10" spans="1:10" ht="21" thickBot="1">
      <c r="A10" s="8"/>
      <c r="B10" s="38" t="s">
        <v>21</v>
      </c>
      <c r="C10" s="12">
        <v>0</v>
      </c>
      <c r="D10" s="12" t="s">
        <v>16</v>
      </c>
      <c r="E10" s="25">
        <v>20</v>
      </c>
      <c r="F10" s="25">
        <v>1.39</v>
      </c>
      <c r="G10" s="12">
        <f>2.299*E10</f>
        <v>45.98</v>
      </c>
      <c r="H10" s="12">
        <f>0.056*E10</f>
        <v>1.1200000000000001</v>
      </c>
      <c r="I10" s="12">
        <f>0.011*E10</f>
        <v>0.21999999999999997</v>
      </c>
      <c r="J10" s="12">
        <f>0.494*E10</f>
        <v>9.879999999999999</v>
      </c>
    </row>
    <row r="11" spans="1:10" ht="21" thickBot="1">
      <c r="A11" s="8"/>
      <c r="B11" s="20"/>
      <c r="C11" s="13"/>
      <c r="D11" s="26" t="s">
        <v>18</v>
      </c>
      <c r="E11" s="27">
        <f t="shared" ref="E11:J11" si="0">SUM(E5:E10)</f>
        <v>575</v>
      </c>
      <c r="F11" s="27">
        <f t="shared" si="0"/>
        <v>64.08</v>
      </c>
      <c r="G11" s="13">
        <f t="shared" si="0"/>
        <v>672.04</v>
      </c>
      <c r="H11" s="13">
        <f t="shared" si="0"/>
        <v>22.62</v>
      </c>
      <c r="I11" s="13">
        <f t="shared" si="0"/>
        <v>20.95</v>
      </c>
      <c r="J11" s="13">
        <f t="shared" si="0"/>
        <v>95.85</v>
      </c>
    </row>
    <row r="12" spans="1:10" ht="21" hidden="1" thickBot="1">
      <c r="A12" s="10"/>
      <c r="B12" s="41"/>
      <c r="C12" s="39"/>
      <c r="D12" s="29"/>
      <c r="E12" s="30"/>
      <c r="F12" s="30"/>
      <c r="G12" s="28"/>
      <c r="H12" s="28"/>
      <c r="I12" s="28"/>
      <c r="J12" s="28"/>
    </row>
    <row r="13" spans="1:10" ht="21.75" thickBot="1">
      <c r="A13" s="32"/>
      <c r="B13" s="14"/>
      <c r="C13" s="33"/>
      <c r="D13" s="34" t="s">
        <v>17</v>
      </c>
      <c r="E13" s="35"/>
      <c r="F13" s="35"/>
      <c r="G13" s="36"/>
      <c r="H13" s="36"/>
      <c r="I13" s="36"/>
      <c r="J13" s="37"/>
    </row>
    <row r="14" spans="1:10" ht="21" thickBot="1">
      <c r="A14" s="10" t="s">
        <v>17</v>
      </c>
      <c r="B14" s="14" t="s">
        <v>14</v>
      </c>
      <c r="C14" s="12">
        <v>234</v>
      </c>
      <c r="D14" s="12" t="s">
        <v>24</v>
      </c>
      <c r="E14" s="25">
        <v>105</v>
      </c>
      <c r="F14" s="25">
        <v>28.01</v>
      </c>
      <c r="G14" s="12">
        <v>223</v>
      </c>
      <c r="H14" s="12">
        <v>12.96</v>
      </c>
      <c r="I14" s="12">
        <v>11.84</v>
      </c>
      <c r="J14" s="12">
        <v>15.92</v>
      </c>
    </row>
    <row r="15" spans="1:10" ht="21" thickBot="1">
      <c r="A15" s="10"/>
      <c r="B15" s="14" t="s">
        <v>22</v>
      </c>
      <c r="C15" s="12">
        <v>128</v>
      </c>
      <c r="D15" s="12" t="s">
        <v>25</v>
      </c>
      <c r="E15" s="25">
        <v>250</v>
      </c>
      <c r="F15" s="25">
        <v>20.83</v>
      </c>
      <c r="G15" s="12">
        <v>255.75</v>
      </c>
      <c r="H15" s="12">
        <v>5.2</v>
      </c>
      <c r="I15" s="12">
        <v>11.32</v>
      </c>
      <c r="J15" s="12">
        <v>30.62</v>
      </c>
    </row>
    <row r="16" spans="1:10" ht="21" thickBot="1">
      <c r="A16" s="10"/>
      <c r="B16" s="14" t="s">
        <v>28</v>
      </c>
      <c r="C16" s="12">
        <v>0</v>
      </c>
      <c r="D16" s="12" t="s">
        <v>26</v>
      </c>
      <c r="E16" s="25">
        <v>50</v>
      </c>
      <c r="F16" s="25">
        <v>11</v>
      </c>
      <c r="G16" s="42">
        <f>0.73*E16</f>
        <v>36.5</v>
      </c>
      <c r="H16" s="42">
        <f>0.05*E16</f>
        <v>2.5</v>
      </c>
      <c r="I16" s="42">
        <f>0.002*E16</f>
        <v>0.1</v>
      </c>
      <c r="J16" s="42">
        <f>0.128*E16</f>
        <v>6.4</v>
      </c>
    </row>
    <row r="17" spans="1:10" ht="20.25">
      <c r="A17" s="10"/>
      <c r="B17" s="14" t="s">
        <v>20</v>
      </c>
      <c r="C17" s="12">
        <v>349</v>
      </c>
      <c r="D17" s="12" t="s">
        <v>27</v>
      </c>
      <c r="E17" s="25">
        <v>200</v>
      </c>
      <c r="F17" s="25">
        <v>7.29</v>
      </c>
      <c r="G17" s="12">
        <v>132.80000000000001</v>
      </c>
      <c r="H17" s="12">
        <v>0.66</v>
      </c>
      <c r="I17" s="12">
        <v>0.09</v>
      </c>
      <c r="J17" s="12">
        <v>32.01</v>
      </c>
    </row>
    <row r="18" spans="1:10" ht="21" thickBot="1">
      <c r="A18" s="10"/>
      <c r="B18" s="38" t="s">
        <v>19</v>
      </c>
      <c r="C18" s="12">
        <v>0</v>
      </c>
      <c r="D18" s="12" t="s">
        <v>15</v>
      </c>
      <c r="E18" s="25">
        <v>20</v>
      </c>
      <c r="F18" s="25">
        <v>1.39</v>
      </c>
      <c r="G18" s="12">
        <f>2.338*E18</f>
        <v>46.760000000000005</v>
      </c>
      <c r="H18" s="12">
        <f>0.079*E18</f>
        <v>1.58</v>
      </c>
      <c r="I18" s="12">
        <f>0.01*E18</f>
        <v>0.2</v>
      </c>
      <c r="J18" s="12">
        <f>0.483*E18</f>
        <v>9.66</v>
      </c>
    </row>
    <row r="19" spans="1:10" ht="21" thickBot="1">
      <c r="A19" s="10"/>
      <c r="B19" s="38" t="s">
        <v>21</v>
      </c>
      <c r="C19" s="12">
        <v>0</v>
      </c>
      <c r="D19" s="12" t="s">
        <v>16</v>
      </c>
      <c r="E19" s="25">
        <v>20</v>
      </c>
      <c r="F19" s="25">
        <v>1.39</v>
      </c>
      <c r="G19" s="12">
        <f>2.299*E19</f>
        <v>45.98</v>
      </c>
      <c r="H19" s="12">
        <f>0.056*E19</f>
        <v>1.1200000000000001</v>
      </c>
      <c r="I19" s="12">
        <f>0.011*E19</f>
        <v>0.21999999999999997</v>
      </c>
      <c r="J19" s="12">
        <f>0.494*E19</f>
        <v>9.879999999999999</v>
      </c>
    </row>
    <row r="20" spans="1:10" ht="21" thickBot="1">
      <c r="A20" s="9"/>
      <c r="B20" s="38"/>
      <c r="C20" s="13"/>
      <c r="D20" s="26" t="s">
        <v>18</v>
      </c>
      <c r="E20" s="27">
        <f t="shared" ref="E20:J20" si="1">SUM(E14:E19)</f>
        <v>645</v>
      </c>
      <c r="F20" s="27">
        <f t="shared" si="1"/>
        <v>69.910000000000011</v>
      </c>
      <c r="G20" s="13">
        <f t="shared" si="1"/>
        <v>740.79</v>
      </c>
      <c r="H20" s="13">
        <f t="shared" si="1"/>
        <v>24.02</v>
      </c>
      <c r="I20" s="13">
        <f t="shared" si="1"/>
        <v>23.77</v>
      </c>
      <c r="J20" s="13">
        <f t="shared" si="1"/>
        <v>104.48999999999998</v>
      </c>
    </row>
    <row r="21" spans="1:10" ht="20.25">
      <c r="A21" s="10"/>
      <c r="B21" s="31"/>
      <c r="C21" s="13"/>
      <c r="D21" s="26"/>
      <c r="E21" s="27"/>
      <c r="F21" s="27"/>
      <c r="G21" s="13"/>
      <c r="H21" s="13"/>
      <c r="I21" s="13"/>
      <c r="J21" s="13"/>
    </row>
    <row r="22" spans="1:10" ht="18.75" customHeight="1" thickBot="1">
      <c r="A22" s="21"/>
      <c r="B22" s="22"/>
      <c r="C22" s="13"/>
      <c r="D22" s="23"/>
      <c r="E22" s="24"/>
      <c r="F22" s="24"/>
      <c r="G22" s="13"/>
      <c r="H22" s="13"/>
      <c r="I22" s="13"/>
      <c r="J22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2023-03-14T13:21:59Z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