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320" windowHeight="7665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F19" i="1" l="1"/>
  <c r="E19" i="1"/>
  <c r="J18" i="1"/>
  <c r="I18" i="1"/>
  <c r="H18" i="1"/>
  <c r="G18" i="1"/>
  <c r="J17" i="1"/>
  <c r="I17" i="1"/>
  <c r="H17" i="1"/>
  <c r="G17" i="1"/>
  <c r="J16" i="1"/>
  <c r="J19" i="1" s="1"/>
  <c r="I16" i="1"/>
  <c r="I19" i="1" s="1"/>
  <c r="H16" i="1"/>
  <c r="H19" i="1" s="1"/>
  <c r="G16" i="1"/>
  <c r="G19" i="1" s="1"/>
  <c r="J11" i="1" l="1"/>
  <c r="F11" i="1"/>
  <c r="E11" i="1"/>
  <c r="J10" i="1"/>
  <c r="I10" i="1"/>
  <c r="H10" i="1"/>
  <c r="G10" i="1"/>
  <c r="J9" i="1"/>
  <c r="I9" i="1"/>
  <c r="H9" i="1"/>
  <c r="G9" i="1"/>
  <c r="J7" i="1"/>
  <c r="I7" i="1"/>
  <c r="H7" i="1"/>
  <c r="G7" i="1"/>
  <c r="G11" i="1" s="1"/>
  <c r="I6" i="1"/>
  <c r="H6" i="1"/>
  <c r="I11" i="1" l="1"/>
  <c r="H11" i="1"/>
</calcChain>
</file>

<file path=xl/sharedStrings.xml><?xml version="1.0" encoding="utf-8"?>
<sst xmlns="http://schemas.openxmlformats.org/spreadsheetml/2006/main" count="42" uniqueCount="31">
  <si>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</si>
  <si>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</si>
  <si>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</si>
  <si>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</si>
  <si>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</si>
  <si>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</si>
  <si>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</si>
  <si>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</si>
  <si>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</si>
  <si>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</si>
  <si>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</si>
  <si>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</si>
  <si>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</si>
  <si>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</si>
  <si>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</si>
  <si>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пшеничный</t>
  </si>
  <si>
    <t>Хлеб ржаной</t>
  </si>
  <si>
    <t>Обед</t>
  </si>
  <si>
    <t>Итого</t>
  </si>
  <si>
    <t>хлеб.бел</t>
  </si>
  <si>
    <t>напиток</t>
  </si>
  <si>
    <t>хлеб ржан.</t>
  </si>
  <si>
    <t>Чай с сахаром</t>
  </si>
  <si>
    <t>Каша вязкая молочная из пшеной крупы</t>
  </si>
  <si>
    <t>Сыр</t>
  </si>
  <si>
    <t>Яблоко</t>
  </si>
  <si>
    <t>Кофейный напиток</t>
  </si>
  <si>
    <t>Плов</t>
  </si>
  <si>
    <t>фрукт</t>
  </si>
  <si>
    <t>закуска</t>
  </si>
  <si>
    <t>МАОУ "СОШ №11" город Северобайкальск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</si>
</sst>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charset val="13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thick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/>
    <xf numFmtId="0" fontId="1" fillId="0" borderId="0" xfId="0" applyFont="1" applyBorder="1"/>
    <xf numFmtId="0" fontId="1" fillId="0" borderId="7" xfId="0" applyFont="1" applyBorder="1"/>
    <xf numFmtId="0" fontId="1" fillId="0" borderId="6" xfId="0" applyFont="1" applyBorder="1"/>
    <xf numFmtId="0" fontId="2" fillId="0" borderId="4" xfId="0" applyFont="1" applyBorder="1" applyAlignment="1">
      <alignment horizontal="center" vertical="top" wrapText="1"/>
    </xf>
    <xf numFmtId="0" fontId="3" fillId="2" borderId="4" xfId="0" applyFont="1" applyFill="1" applyBorder="1"/>
    <xf numFmtId="0" fontId="3" fillId="0" borderId="4" xfId="0" applyFont="1" applyBorder="1" applyAlignment="1">
      <alignment horizontal="center" vertical="top" wrapText="1"/>
    </xf>
    <xf numFmtId="0" fontId="1" fillId="2" borderId="10" xfId="0" applyFont="1" applyFill="1" applyBorder="1"/>
    <xf numFmtId="0" fontId="1" fillId="0" borderId="11" xfId="0" applyFont="1" applyBorder="1"/>
    <xf numFmtId="0" fontId="3" fillId="0" borderId="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/>
    <xf numFmtId="0" fontId="3" fillId="2" borderId="4" xfId="0" applyFont="1" applyFill="1" applyBorder="1" applyAlignment="1">
      <alignment horizontal="right"/>
    </xf>
    <xf numFmtId="0" fontId="3" fillId="0" borderId="4" xfId="0" applyFont="1" applyBorder="1" applyAlignment="1">
      <alignment vertical="top" wrapText="1"/>
    </xf>
    <xf numFmtId="2" fontId="3" fillId="0" borderId="4" xfId="0" applyNumberFormat="1" applyFont="1" applyBorder="1" applyAlignment="1">
      <alignment horizontal="center" vertical="top" wrapText="1"/>
    </xf>
    <xf numFmtId="0" fontId="3" fillId="0" borderId="18" xfId="0" applyFont="1" applyBorder="1" applyAlignment="1">
      <alignment horizontal="center" vertical="top" wrapText="1"/>
    </xf>
    <xf numFmtId="0" fontId="2" fillId="0" borderId="18" xfId="0" applyFont="1" applyBorder="1" applyAlignment="1">
      <alignment vertical="top" wrapText="1"/>
    </xf>
    <xf numFmtId="2" fontId="2" fillId="0" borderId="18" xfId="0" applyNumberFormat="1" applyFont="1" applyBorder="1" applyAlignment="1">
      <alignment horizontal="center" vertical="top" wrapText="1"/>
    </xf>
    <xf numFmtId="0" fontId="1" fillId="0" borderId="16" xfId="0" applyFont="1" applyBorder="1"/>
    <xf numFmtId="0" fontId="2" fillId="2" borderId="10" xfId="0" applyFont="1" applyFill="1" applyBorder="1"/>
    <xf numFmtId="0" fontId="4" fillId="0" borderId="19" xfId="0" applyFont="1" applyBorder="1" applyAlignment="1">
      <alignment horizontal="center"/>
    </xf>
    <xf numFmtId="0" fontId="2" fillId="2" borderId="20" xfId="0" applyFont="1" applyFill="1" applyBorder="1" applyAlignment="1">
      <alignment horizontal="right"/>
    </xf>
    <xf numFmtId="0" fontId="2" fillId="2" borderId="20" xfId="0" applyFont="1" applyFill="1" applyBorder="1"/>
    <xf numFmtId="0" fontId="2" fillId="2" borderId="21" xfId="0" applyFont="1" applyFill="1" applyBorder="1"/>
    <xf numFmtId="0" fontId="1" fillId="0" borderId="13" xfId="0" applyFont="1" applyBorder="1"/>
    <xf numFmtId="0" fontId="3" fillId="0" borderId="22" xfId="0" applyFont="1" applyBorder="1" applyAlignment="1">
      <alignment horizontal="center" vertical="top" wrapText="1"/>
    </xf>
    <xf numFmtId="0" fontId="2" fillId="0" borderId="23" xfId="0" applyFont="1" applyBorder="1" applyAlignment="1">
      <alignment horizontal="center" vertical="top" wrapText="1"/>
    </xf>
    <xf numFmtId="0" fontId="1" fillId="2" borderId="12" xfId="0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B1" sqref="B1:D1"/>
    </sheetView>
  </sheetViews>
  <sheetFormatPr defaultColWidth="49.42578125" defaultRowHeight="18.75"/>
  <cols>
    <col min="1" max="1" width="17.28515625" style="1" customWidth="1"/>
    <col min="2" max="2" width="26.140625" style="1" customWidth="1"/>
    <col min="3" max="3" width="9.28515625" style="1" customWidth="1"/>
    <col min="4" max="4" width="52.5703125" style="1" customWidth="1"/>
    <col min="5" max="5" width="13.85546875" style="1" customWidth="1"/>
    <col min="6" max="6" width="13.28515625" style="1" customWidth="1"/>
    <col min="7" max="7" width="21.28515625" style="1" customWidth="1"/>
    <col min="8" max="8" width="9" style="1" customWidth="1"/>
    <col min="9" max="9" width="10" style="1" customWidth="1"/>
    <col min="10" max="10" width="15" style="1" customWidth="1"/>
    <col min="11" max="16384" width="49.42578125" style="1"/>
  </cols>
  <sheetData>
    <row r="1" spans="1:10">
      <c r="A1" s="1" t="s">
        <v>0</v>
      </c>
      <c r="B1" s="37" t="s">
        <v>30</v>
      </c>
      <c r="C1" s="38"/>
      <c r="D1" s="39"/>
      <c r="E1" s="2" t="s">
        <v>1</v>
      </c>
      <c r="F1" s="3"/>
      <c r="G1" s="2"/>
      <c r="H1" s="2"/>
      <c r="I1" s="2" t="s">
        <v>2</v>
      </c>
      <c r="J1" s="4">
        <v>45005</v>
      </c>
    </row>
    <row r="2" spans="1:10" ht="7.5" customHeight="1" thickBot="1"/>
    <row r="3" spans="1:10" ht="19.5" thickBot="1">
      <c r="A3" s="19" t="s">
        <v>3</v>
      </c>
      <c r="B3" s="18" t="s">
        <v>4</v>
      </c>
      <c r="C3" s="18" t="s">
        <v>5</v>
      </c>
      <c r="D3" s="17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1.75" thickTop="1" thickBot="1">
      <c r="A4" s="7" t="s">
        <v>13</v>
      </c>
      <c r="B4" s="14"/>
      <c r="C4" s="35"/>
      <c r="D4" s="16" t="s">
        <v>13</v>
      </c>
      <c r="E4" s="11"/>
      <c r="F4" s="11"/>
      <c r="G4" s="11"/>
      <c r="H4" s="11"/>
      <c r="I4" s="11"/>
      <c r="J4" s="11"/>
    </row>
    <row r="5" spans="1:10" ht="21" thickBot="1">
      <c r="A5" s="8"/>
      <c r="B5" s="14" t="s">
        <v>14</v>
      </c>
      <c r="C5" s="12">
        <v>173</v>
      </c>
      <c r="D5" s="12" t="s">
        <v>23</v>
      </c>
      <c r="E5" s="21">
        <v>210</v>
      </c>
      <c r="F5" s="21">
        <v>18.02</v>
      </c>
      <c r="G5" s="12">
        <v>312</v>
      </c>
      <c r="H5" s="12">
        <v>8.64</v>
      </c>
      <c r="I5" s="12">
        <v>11.06</v>
      </c>
      <c r="J5" s="12">
        <v>44.32</v>
      </c>
    </row>
    <row r="6" spans="1:10" ht="21" thickBot="1">
      <c r="A6" s="8"/>
      <c r="B6" s="14" t="s">
        <v>29</v>
      </c>
      <c r="C6" s="12">
        <v>15</v>
      </c>
      <c r="D6" s="12" t="s">
        <v>24</v>
      </c>
      <c r="E6" s="21">
        <v>30</v>
      </c>
      <c r="F6" s="21">
        <v>19.100000000000001</v>
      </c>
      <c r="G6" s="12">
        <v>103</v>
      </c>
      <c r="H6" s="12">
        <f>0.263*E6</f>
        <v>7.8900000000000006</v>
      </c>
      <c r="I6" s="12">
        <f>0.266*E6</f>
        <v>7.98</v>
      </c>
      <c r="J6" s="12">
        <v>0</v>
      </c>
    </row>
    <row r="7" spans="1:10" ht="21" thickBot="1">
      <c r="A7" s="8"/>
      <c r="B7" s="14" t="s">
        <v>28</v>
      </c>
      <c r="C7" s="12">
        <v>338</v>
      </c>
      <c r="D7" s="12" t="s">
        <v>25</v>
      </c>
      <c r="E7" s="21">
        <v>200</v>
      </c>
      <c r="F7" s="21">
        <v>30</v>
      </c>
      <c r="G7" s="12">
        <f>0.47*E7</f>
        <v>94</v>
      </c>
      <c r="H7" s="12">
        <f>0.004*E7</f>
        <v>0.8</v>
      </c>
      <c r="I7" s="12">
        <f>0.004*E7</f>
        <v>0.8</v>
      </c>
      <c r="J7" s="12">
        <f>0.098*E7</f>
        <v>19.600000000000001</v>
      </c>
    </row>
    <row r="8" spans="1:10" ht="20.25">
      <c r="A8" s="8"/>
      <c r="B8" s="14" t="s">
        <v>20</v>
      </c>
      <c r="C8" s="12">
        <v>379</v>
      </c>
      <c r="D8" s="12" t="s">
        <v>26</v>
      </c>
      <c r="E8" s="21">
        <v>200</v>
      </c>
      <c r="F8" s="21">
        <v>11.9</v>
      </c>
      <c r="G8" s="12">
        <v>100.6</v>
      </c>
      <c r="H8" s="12">
        <v>3.17</v>
      </c>
      <c r="I8" s="12">
        <v>2.68</v>
      </c>
      <c r="J8" s="12">
        <v>15.95</v>
      </c>
    </row>
    <row r="9" spans="1:10" ht="20.25">
      <c r="A9" s="8"/>
      <c r="B9" s="15" t="s">
        <v>19</v>
      </c>
      <c r="C9" s="12">
        <v>0</v>
      </c>
      <c r="D9" s="12" t="s">
        <v>15</v>
      </c>
      <c r="E9" s="21">
        <v>20</v>
      </c>
      <c r="F9" s="21">
        <v>1.39</v>
      </c>
      <c r="G9" s="12">
        <f>2.338*E9</f>
        <v>46.760000000000005</v>
      </c>
      <c r="H9" s="12">
        <f>0.079*E9</f>
        <v>1.58</v>
      </c>
      <c r="I9" s="12">
        <f>0.01*E9</f>
        <v>0.2</v>
      </c>
      <c r="J9" s="12">
        <f>0.483*E9</f>
        <v>9.66</v>
      </c>
    </row>
    <row r="10" spans="1:10" ht="21" thickBot="1">
      <c r="A10" s="8"/>
      <c r="B10" s="33" t="s">
        <v>21</v>
      </c>
      <c r="C10" s="12">
        <v>0</v>
      </c>
      <c r="D10" s="12" t="s">
        <v>16</v>
      </c>
      <c r="E10" s="21">
        <v>20</v>
      </c>
      <c r="F10" s="21">
        <v>1.39</v>
      </c>
      <c r="G10" s="12">
        <f>2.299*E10</f>
        <v>45.98</v>
      </c>
      <c r="H10" s="12">
        <f>0.056*E10</f>
        <v>1.1200000000000001</v>
      </c>
      <c r="I10" s="12">
        <f>0.011*E10</f>
        <v>0.21999999999999997</v>
      </c>
      <c r="J10" s="12">
        <f>0.494*E10</f>
        <v>9.879999999999999</v>
      </c>
    </row>
    <row r="11" spans="1:10" ht="21" thickBot="1">
      <c r="A11" s="8"/>
      <c r="B11" s="20"/>
      <c r="C11" s="13"/>
      <c r="D11" s="22" t="s">
        <v>18</v>
      </c>
      <c r="E11" s="23">
        <f t="shared" ref="E11:J11" si="0">SUM(E5:E10)</f>
        <v>680</v>
      </c>
      <c r="F11" s="23">
        <f t="shared" si="0"/>
        <v>81.800000000000011</v>
      </c>
      <c r="G11" s="13">
        <f t="shared" si="0"/>
        <v>702.34</v>
      </c>
      <c r="H11" s="13">
        <f t="shared" si="0"/>
        <v>23.2</v>
      </c>
      <c r="I11" s="13">
        <f t="shared" si="0"/>
        <v>22.939999999999998</v>
      </c>
      <c r="J11" s="13">
        <f t="shared" si="0"/>
        <v>99.41</v>
      </c>
    </row>
    <row r="12" spans="1:10" ht="21" hidden="1" thickBot="1">
      <c r="A12" s="10"/>
      <c r="B12" s="36"/>
      <c r="C12" s="34"/>
      <c r="D12" s="25"/>
      <c r="E12" s="26"/>
      <c r="F12" s="26"/>
      <c r="G12" s="24"/>
      <c r="H12" s="24"/>
      <c r="I12" s="24"/>
      <c r="J12" s="24"/>
    </row>
    <row r="13" spans="1:10" ht="21.75" thickBot="1">
      <c r="A13" s="27"/>
      <c r="B13" s="14"/>
      <c r="C13" s="28"/>
      <c r="D13" s="29" t="s">
        <v>17</v>
      </c>
      <c r="E13" s="30"/>
      <c r="F13" s="30"/>
      <c r="G13" s="31"/>
      <c r="H13" s="31"/>
      <c r="I13" s="31"/>
      <c r="J13" s="32"/>
    </row>
    <row r="14" spans="1:10" ht="21" thickBot="1">
      <c r="A14" s="10" t="s">
        <v>17</v>
      </c>
      <c r="B14" s="14" t="s">
        <v>14</v>
      </c>
      <c r="C14" s="12">
        <v>265</v>
      </c>
      <c r="D14" s="12" t="s">
        <v>27</v>
      </c>
      <c r="E14" s="21">
        <v>300</v>
      </c>
      <c r="F14" s="21">
        <v>30.58</v>
      </c>
      <c r="G14" s="12">
        <v>574</v>
      </c>
      <c r="H14" s="12">
        <v>22.3</v>
      </c>
      <c r="I14" s="12">
        <v>26.3</v>
      </c>
      <c r="J14" s="12">
        <v>57</v>
      </c>
    </row>
    <row r="15" spans="1:10" ht="21" thickBot="1">
      <c r="A15" s="10"/>
      <c r="B15" s="14" t="s">
        <v>20</v>
      </c>
      <c r="C15" s="12">
        <v>376</v>
      </c>
      <c r="D15" s="12" t="s">
        <v>22</v>
      </c>
      <c r="E15" s="21">
        <v>200</v>
      </c>
      <c r="F15" s="21">
        <v>1.36</v>
      </c>
      <c r="G15" s="12">
        <v>60</v>
      </c>
      <c r="H15" s="12">
        <v>7.0000000000000007E-2</v>
      </c>
      <c r="I15" s="12">
        <v>0.02</v>
      </c>
      <c r="J15" s="12">
        <v>15</v>
      </c>
    </row>
    <row r="16" spans="1:10" ht="20.25">
      <c r="A16" s="10"/>
      <c r="B16" s="14" t="s">
        <v>28</v>
      </c>
      <c r="C16" s="12">
        <v>338</v>
      </c>
      <c r="D16" s="12" t="s">
        <v>25</v>
      </c>
      <c r="E16" s="21">
        <v>200</v>
      </c>
      <c r="F16" s="21">
        <v>30</v>
      </c>
      <c r="G16" s="12">
        <f>0.47*E16</f>
        <v>94</v>
      </c>
      <c r="H16" s="12">
        <f>0.004*E16</f>
        <v>0.8</v>
      </c>
      <c r="I16" s="12">
        <f>0.004*E16</f>
        <v>0.8</v>
      </c>
      <c r="J16" s="12">
        <f>0.098*E16</f>
        <v>19.600000000000001</v>
      </c>
    </row>
    <row r="17" spans="1:10" ht="21" thickBot="1">
      <c r="A17" s="10"/>
      <c r="B17" s="33" t="s">
        <v>19</v>
      </c>
      <c r="C17" s="12">
        <v>0</v>
      </c>
      <c r="D17" s="12" t="s">
        <v>15</v>
      </c>
      <c r="E17" s="21">
        <v>50</v>
      </c>
      <c r="F17" s="21">
        <v>3.46</v>
      </c>
      <c r="G17" s="12">
        <f>2.338*E17</f>
        <v>116.9</v>
      </c>
      <c r="H17" s="12">
        <f>0.079*E17</f>
        <v>3.95</v>
      </c>
      <c r="I17" s="12">
        <f>0.01*E17</f>
        <v>0.5</v>
      </c>
      <c r="J17" s="12">
        <f>0.483*E17</f>
        <v>24.15</v>
      </c>
    </row>
    <row r="18" spans="1:10" ht="21" thickBot="1">
      <c r="A18" s="10"/>
      <c r="B18" s="33" t="s">
        <v>21</v>
      </c>
      <c r="C18" s="12">
        <v>0</v>
      </c>
      <c r="D18" s="12" t="s">
        <v>16</v>
      </c>
      <c r="E18" s="21">
        <v>50</v>
      </c>
      <c r="F18" s="21">
        <v>3.46</v>
      </c>
      <c r="G18" s="12">
        <f>2.299*E18</f>
        <v>114.95</v>
      </c>
      <c r="H18" s="12">
        <f>0.056*E18</f>
        <v>2.8000000000000003</v>
      </c>
      <c r="I18" s="12">
        <f>0.011*E18</f>
        <v>0.54999999999999993</v>
      </c>
      <c r="J18" s="12">
        <f>0.494*E18</f>
        <v>24.7</v>
      </c>
    </row>
    <row r="19" spans="1:10" ht="21" thickBot="1">
      <c r="A19" s="10"/>
      <c r="B19" s="33"/>
      <c r="C19" s="13"/>
      <c r="D19" s="22" t="s">
        <v>18</v>
      </c>
      <c r="E19" s="23">
        <f t="shared" ref="E19:J19" si="1">SUM(E14:E18)</f>
        <v>800</v>
      </c>
      <c r="F19" s="23">
        <f t="shared" si="1"/>
        <v>68.859999999999985</v>
      </c>
      <c r="G19" s="13">
        <f t="shared" si="1"/>
        <v>959.85</v>
      </c>
      <c r="H19" s="13">
        <f t="shared" si="1"/>
        <v>29.92</v>
      </c>
      <c r="I19" s="13">
        <f t="shared" si="1"/>
        <v>28.17</v>
      </c>
      <c r="J19" s="13">
        <f t="shared" si="1"/>
        <v>140.44999999999999</v>
      </c>
    </row>
    <row r="20" spans="1:10" ht="21" thickBot="1">
      <c r="A20" s="9"/>
      <c r="B20" s="33"/>
      <c r="C20" s="12"/>
      <c r="D20" s="12"/>
      <c r="E20" s="21"/>
      <c r="F20" s="21"/>
      <c r="G20" s="12"/>
      <c r="H20" s="12"/>
      <c r="I20" s="12"/>
      <c r="J20" s="12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Столовая</cp:lastModifiedBy>
  <dcterms:created xsi:type="dcterms:W3CDTF">2021-05-20T13:13:00Z</dcterms:created>
  <dcterms:modified xsi:type="dcterms:W3CDTF">2023-03-19T10:54:09Z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A00D83E5AEB042A3B14C76A51A93CFC1</vt:lpwstr>
  </property>
</Properties>
</file>