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8" i="1"/>
  <c r="J11" i="1" s="1"/>
  <c r="I8" i="1"/>
  <c r="H8" i="1"/>
  <c r="G8" i="1"/>
  <c r="I7" i="1"/>
  <c r="I11" i="1" s="1"/>
  <c r="H7" i="1"/>
  <c r="G7" i="1"/>
  <c r="G11" i="1" s="1"/>
  <c r="H11" i="1" l="1"/>
</calcChain>
</file>

<file path=xl/sharedStrings.xml><?xml version="1.0" encoding="utf-8"?>
<sst xmlns="http://schemas.openxmlformats.org/spreadsheetml/2006/main" count="44" uniqueCount="35">
  <si>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</si>
  <si>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</si>
  <si>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</si>
  <si>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</si>
  <si>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</si>
  <si>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</si>
  <si>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</si>
  <si>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</si>
  <si>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</si>
  <si>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</si>
  <si>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</si>
  <si>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</si>
  <si>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</si>
  <si>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</si>
  <si>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</si>
  <si>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</si>
  <si>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</si>
  <si>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</si>
  <si>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</si>
  <si>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</si>
  <si>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</si>
  <si>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</si>
  <si>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</si>
  <si>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Чай с сахаром</t>
  </si>
  <si>
    <t>закуска</t>
  </si>
  <si>
    <t>МАОУ "СОШ №11" город Северобайкальск</t>
  </si>
  <si>
    <t>Каша вязкая молочная из пшеной крупы</t>
  </si>
  <si>
    <t>Какао с молоком</t>
  </si>
  <si>
    <t>Сыр</t>
  </si>
  <si>
    <t>Яблоко</t>
  </si>
  <si>
    <t>Булочка домашняя</t>
  </si>
  <si>
    <t xml:space="preserve">Котлета из  говядины </t>
  </si>
  <si>
    <t xml:space="preserve">Пюре из гороха </t>
  </si>
  <si>
    <t>фрукт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</si>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</sst>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25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45019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173</v>
      </c>
      <c r="D5" s="11" t="s">
        <v>26</v>
      </c>
      <c r="E5" s="19">
        <v>210</v>
      </c>
      <c r="F5" s="19">
        <v>16.77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1" thickBot="1">
      <c r="A6" s="8"/>
      <c r="B6" s="13" t="s">
        <v>20</v>
      </c>
      <c r="C6" s="11">
        <v>382</v>
      </c>
      <c r="D6" s="11" t="s">
        <v>27</v>
      </c>
      <c r="E6" s="19">
        <v>200</v>
      </c>
      <c r="F6" s="19">
        <v>9.5399999999999991</v>
      </c>
      <c r="G6" s="11">
        <v>118.6</v>
      </c>
      <c r="H6" s="11">
        <v>4.01</v>
      </c>
      <c r="I6" s="11">
        <v>3.54</v>
      </c>
      <c r="J6" s="11">
        <v>17.579999999999998</v>
      </c>
    </row>
    <row r="7" spans="1:10" ht="21" thickBot="1">
      <c r="A7" s="8"/>
      <c r="B7" s="13" t="s">
        <v>24</v>
      </c>
      <c r="C7" s="11">
        <v>15</v>
      </c>
      <c r="D7" s="11" t="s">
        <v>28</v>
      </c>
      <c r="E7" s="19">
        <v>30</v>
      </c>
      <c r="F7" s="19">
        <v>18.8</v>
      </c>
      <c r="G7" s="11">
        <f>3.43*E7</f>
        <v>102.9</v>
      </c>
      <c r="H7" s="11">
        <f>0.263*E7</f>
        <v>7.8900000000000006</v>
      </c>
      <c r="I7" s="11">
        <f>0.266*E7</f>
        <v>7.98</v>
      </c>
      <c r="J7" s="11">
        <v>0</v>
      </c>
    </row>
    <row r="8" spans="1:10" ht="20.25">
      <c r="A8" s="8"/>
      <c r="B8" s="13" t="s">
        <v>33</v>
      </c>
      <c r="C8" s="11">
        <v>338</v>
      </c>
      <c r="D8" s="11" t="s">
        <v>29</v>
      </c>
      <c r="E8" s="19">
        <v>100</v>
      </c>
      <c r="F8" s="19">
        <v>22.5</v>
      </c>
      <c r="G8" s="11">
        <f>0.47*E8</f>
        <v>47</v>
      </c>
      <c r="H8" s="11">
        <f>0.004*E8</f>
        <v>0.4</v>
      </c>
      <c r="I8" s="11">
        <f>0.004*E8</f>
        <v>0.4</v>
      </c>
      <c r="J8" s="11">
        <f>0.098*E8</f>
        <v>9.8000000000000007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8" t="s">
        <v>34</v>
      </c>
      <c r="C10" s="11">
        <v>424</v>
      </c>
      <c r="D10" s="11" t="s">
        <v>30</v>
      </c>
      <c r="E10" s="19">
        <v>100</v>
      </c>
      <c r="F10" s="19">
        <v>20</v>
      </c>
      <c r="G10" s="11">
        <f>3.18*E10</f>
        <v>318</v>
      </c>
      <c r="H10" s="11">
        <f>0.0728*E10</f>
        <v>7.28</v>
      </c>
      <c r="I10" s="11">
        <f>0.125*E10</f>
        <v>12.5</v>
      </c>
      <c r="J10" s="11">
        <f>0.4392*100</f>
        <v>43.919999999999995</v>
      </c>
    </row>
    <row r="11" spans="1:10" ht="21" thickBot="1">
      <c r="A11" s="8"/>
      <c r="B11" s="28"/>
      <c r="C11" s="12"/>
      <c r="D11" s="20" t="s">
        <v>18</v>
      </c>
      <c r="E11" s="21">
        <f t="shared" ref="E11:J11" si="0">SUM(E5:E10)</f>
        <v>660</v>
      </c>
      <c r="F11" s="21">
        <f t="shared" si="0"/>
        <v>89.09</v>
      </c>
      <c r="G11" s="12">
        <f t="shared" si="0"/>
        <v>945.26</v>
      </c>
      <c r="H11" s="12">
        <f t="shared" si="0"/>
        <v>29.799999999999997</v>
      </c>
      <c r="I11" s="12">
        <f t="shared" si="0"/>
        <v>35.68</v>
      </c>
      <c r="J11" s="12">
        <f t="shared" si="0"/>
        <v>125.28</v>
      </c>
    </row>
    <row r="12" spans="1:10" ht="21" thickBot="1">
      <c r="A12" s="9"/>
      <c r="B12" s="30"/>
      <c r="C12" s="12"/>
      <c r="D12" s="20"/>
      <c r="E12" s="21"/>
      <c r="F12" s="21"/>
      <c r="G12" s="12"/>
      <c r="H12" s="12"/>
      <c r="I12" s="12"/>
      <c r="J12" s="12"/>
    </row>
    <row r="13" spans="1:10" ht="21.75" thickBot="1">
      <c r="A13" s="22"/>
      <c r="B13" s="13"/>
      <c r="C13" s="23"/>
      <c r="D13" s="24" t="s">
        <v>17</v>
      </c>
      <c r="E13" s="25"/>
      <c r="F13" s="25"/>
      <c r="G13" s="26"/>
      <c r="H13" s="26"/>
      <c r="I13" s="26"/>
      <c r="J13" s="27"/>
    </row>
    <row r="14" spans="1:10" ht="21" thickBot="1">
      <c r="A14" s="9" t="s">
        <v>17</v>
      </c>
      <c r="B14" s="13" t="s">
        <v>14</v>
      </c>
      <c r="C14" s="11">
        <v>268</v>
      </c>
      <c r="D14" s="11" t="s">
        <v>31</v>
      </c>
      <c r="E14" s="19">
        <v>105</v>
      </c>
      <c r="F14" s="19">
        <v>46.23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1" thickBot="1">
      <c r="A15" s="9"/>
      <c r="B15" s="13" t="s">
        <v>22</v>
      </c>
      <c r="C15" s="11">
        <v>199</v>
      </c>
      <c r="D15" s="11" t="s">
        <v>32</v>
      </c>
      <c r="E15" s="19">
        <v>250</v>
      </c>
      <c r="F15" s="19">
        <v>9.5500000000000007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0.25">
      <c r="A16" s="9"/>
      <c r="B16" s="13" t="s">
        <v>33</v>
      </c>
      <c r="C16" s="11">
        <v>338</v>
      </c>
      <c r="D16" s="11" t="s">
        <v>29</v>
      </c>
      <c r="E16" s="19">
        <v>150</v>
      </c>
      <c r="F16" s="19">
        <v>22.5</v>
      </c>
      <c r="G16" s="11">
        <f>0.47*E16</f>
        <v>70.5</v>
      </c>
      <c r="H16" s="11">
        <f>0.004*E16</f>
        <v>0.6</v>
      </c>
      <c r="I16" s="11">
        <f>0.004*E16</f>
        <v>0.6</v>
      </c>
      <c r="J16" s="11">
        <f>0.098*E16</f>
        <v>14.700000000000001</v>
      </c>
    </row>
    <row r="17" spans="1:10" ht="21" thickBot="1">
      <c r="A17" s="9"/>
      <c r="B17" s="28" t="s">
        <v>20</v>
      </c>
      <c r="C17" s="11">
        <v>376</v>
      </c>
      <c r="D17" s="11" t="s">
        <v>23</v>
      </c>
      <c r="E17" s="19">
        <v>200</v>
      </c>
      <c r="F17" s="19">
        <v>1.89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1" thickBot="1">
      <c r="A18" s="9"/>
      <c r="B18" s="28" t="s">
        <v>19</v>
      </c>
      <c r="C18" s="11">
        <v>0</v>
      </c>
      <c r="D18" s="11" t="s">
        <v>15</v>
      </c>
      <c r="E18" s="19">
        <v>55</v>
      </c>
      <c r="F18" s="19">
        <v>4.07</v>
      </c>
      <c r="G18" s="11">
        <f>2.338*E18</f>
        <v>128.59</v>
      </c>
      <c r="H18" s="11">
        <f>0.079*E18</f>
        <v>4.3449999999999998</v>
      </c>
      <c r="I18" s="11">
        <f>0.01*E18</f>
        <v>0.55000000000000004</v>
      </c>
      <c r="J18" s="11">
        <f>0.483*E18</f>
        <v>26.564999999999998</v>
      </c>
    </row>
    <row r="19" spans="1:10" ht="21" thickBot="1">
      <c r="A19" s="9"/>
      <c r="B19" s="28" t="s">
        <v>21</v>
      </c>
      <c r="C19" s="11">
        <v>0</v>
      </c>
      <c r="D19" s="11" t="s">
        <v>16</v>
      </c>
      <c r="E19" s="19">
        <v>40</v>
      </c>
      <c r="F19" s="19">
        <v>2.9</v>
      </c>
      <c r="G19" s="11">
        <f>2.299*E19</f>
        <v>91.96</v>
      </c>
      <c r="H19" s="11">
        <f>0.056*E19</f>
        <v>2.2400000000000002</v>
      </c>
      <c r="I19" s="11">
        <f>0.011*E19</f>
        <v>0.43999999999999995</v>
      </c>
      <c r="J19" s="11">
        <f>0.494*E19</f>
        <v>19.759999999999998</v>
      </c>
    </row>
    <row r="20" spans="1:10" ht="21" thickBot="1">
      <c r="A20" s="9"/>
      <c r="B20" s="28"/>
      <c r="C20" s="12"/>
      <c r="D20" s="20" t="s">
        <v>18</v>
      </c>
      <c r="E20" s="21">
        <f t="shared" ref="E20:J20" si="1">SUM(E14:E19)</f>
        <v>800</v>
      </c>
      <c r="F20" s="21">
        <f t="shared" si="1"/>
        <v>87.140000000000015</v>
      </c>
      <c r="G20" s="12">
        <f t="shared" si="1"/>
        <v>940.2</v>
      </c>
      <c r="H20" s="12">
        <f t="shared" si="1"/>
        <v>40.745000000000005</v>
      </c>
      <c r="I20" s="12">
        <f t="shared" si="1"/>
        <v>26.000000000000004</v>
      </c>
      <c r="J20" s="12">
        <f t="shared" si="1"/>
        <v>134.655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2023-04-03T02:59:07Z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