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J21" i="1" s="1"/>
  <c r="I18" i="1"/>
  <c r="I21" i="1" s="1"/>
  <c r="H18" i="1"/>
  <c r="H21" i="1" s="1"/>
  <c r="G18" i="1"/>
  <c r="G21" i="1" s="1"/>
  <c r="F12" i="1" l="1"/>
  <c r="E12" i="1"/>
  <c r="J11" i="1"/>
  <c r="I11" i="1"/>
  <c r="H11" i="1"/>
  <c r="G11" i="1"/>
  <c r="J10" i="1"/>
  <c r="I10" i="1"/>
  <c r="H10" i="1"/>
  <c r="G10" i="1"/>
  <c r="J9" i="1"/>
  <c r="J12" i="1" s="1"/>
  <c r="I9" i="1"/>
  <c r="I12" i="1" s="1"/>
  <c r="H9" i="1"/>
  <c r="H12" i="1" s="1"/>
  <c r="G9" i="1"/>
  <c r="G12" i="1" s="1"/>
</calcChain>
</file>

<file path=xl/sharedStrings.xml><?xml version="1.0" encoding="utf-8"?>
<sst xmlns="http://schemas.openxmlformats.org/spreadsheetml/2006/main" count="48" uniqueCount="31">
  <si>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</si>
  <si>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</si>
  <si>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</si>
  <si>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</si>
  <si>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</si>
  <si>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</si>
  <si>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</si>
  <si>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</si>
  <si>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</si>
  <si>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</si>
  <si>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</si>
  <si>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</si>
  <si>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</si>
  <si>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</si>
  <si>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</si>
  <si>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</si>
  <si>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</si>
  <si>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</si>
  <si>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</si>
  <si>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</si>
  <si>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</si>
  <si>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</si>
  <si>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МАОУ "СОШ №11" город Северобайкальск</t>
  </si>
  <si>
    <t>Котлета рыбная</t>
  </si>
  <si>
    <t>Макароны отварные</t>
  </si>
  <si>
    <t>Зеленый горошек</t>
  </si>
  <si>
    <t>Компот из сухофруктов</t>
  </si>
  <si>
    <t>Мандарин</t>
  </si>
  <si>
    <t>фрукт</t>
  </si>
  <si>
    <t>закуска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</si>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</sst>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/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8" sqref="L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22</v>
      </c>
      <c r="C1" s="35"/>
      <c r="D1" s="36"/>
      <c r="E1" s="2" t="s">
        <v>1</v>
      </c>
      <c r="F1" s="3"/>
      <c r="G1" s="2"/>
      <c r="H1" s="2"/>
      <c r="I1" s="2" t="s">
        <v>2</v>
      </c>
      <c r="J1" s="4">
        <v>45021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234</v>
      </c>
      <c r="D5" s="11" t="s">
        <v>23</v>
      </c>
      <c r="E5" s="19">
        <v>105</v>
      </c>
      <c r="F5" s="19">
        <v>28.86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0.25">
      <c r="A6" s="8"/>
      <c r="B6" s="13" t="s">
        <v>30</v>
      </c>
      <c r="C6" s="11">
        <v>203</v>
      </c>
      <c r="D6" s="11" t="s">
        <v>24</v>
      </c>
      <c r="E6" s="19">
        <v>180</v>
      </c>
      <c r="F6" s="19">
        <v>7.58</v>
      </c>
      <c r="G6" s="11">
        <v>215.35</v>
      </c>
      <c r="H6" s="11">
        <v>6.64</v>
      </c>
      <c r="I6" s="11">
        <v>4.4000000000000004</v>
      </c>
      <c r="J6" s="11">
        <v>37.299999999999997</v>
      </c>
    </row>
    <row r="7" spans="1:10" ht="21" thickBot="1">
      <c r="A7" s="8"/>
      <c r="B7" s="28" t="s">
        <v>29</v>
      </c>
      <c r="C7" s="11">
        <v>0</v>
      </c>
      <c r="D7" s="11" t="s">
        <v>25</v>
      </c>
      <c r="E7" s="19">
        <v>50</v>
      </c>
      <c r="F7" s="19">
        <v>7.74</v>
      </c>
      <c r="G7" s="32">
        <v>35</v>
      </c>
      <c r="H7" s="32">
        <v>3</v>
      </c>
      <c r="I7" s="33">
        <v>4.0199999999999996</v>
      </c>
      <c r="J7" s="33">
        <v>7.36</v>
      </c>
    </row>
    <row r="8" spans="1:10" ht="21" thickBot="1">
      <c r="A8" s="8"/>
      <c r="B8" s="28" t="s">
        <v>20</v>
      </c>
      <c r="C8" s="11">
        <v>349</v>
      </c>
      <c r="D8" s="11" t="s">
        <v>26</v>
      </c>
      <c r="E8" s="19">
        <v>200</v>
      </c>
      <c r="F8" s="19">
        <v>6.15</v>
      </c>
      <c r="G8" s="11">
        <v>132.80000000000001</v>
      </c>
      <c r="H8" s="11">
        <v>0.66</v>
      </c>
      <c r="I8" s="11">
        <v>0.09</v>
      </c>
      <c r="J8" s="11">
        <v>32.01</v>
      </c>
    </row>
    <row r="9" spans="1:10" ht="20.25">
      <c r="A9" s="8"/>
      <c r="B9" s="14" t="s">
        <v>28</v>
      </c>
      <c r="C9" s="11">
        <v>0</v>
      </c>
      <c r="D9" s="11" t="s">
        <v>27</v>
      </c>
      <c r="E9" s="19">
        <v>120</v>
      </c>
      <c r="F9" s="19">
        <v>21.5</v>
      </c>
      <c r="G9" s="11">
        <f>0.38*E9</f>
        <v>45.6</v>
      </c>
      <c r="H9" s="11">
        <f>0.008*E9</f>
        <v>0.96</v>
      </c>
      <c r="I9" s="11">
        <f>0.002*E9</f>
        <v>0.24</v>
      </c>
      <c r="J9" s="11">
        <f>0.075*E9</f>
        <v>9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8"/>
      <c r="B11" s="28" t="s">
        <v>21</v>
      </c>
      <c r="C11" s="11">
        <v>0</v>
      </c>
      <c r="D11" s="11" t="s">
        <v>16</v>
      </c>
      <c r="E11" s="19">
        <v>20</v>
      </c>
      <c r="F11" s="19">
        <v>1.45</v>
      </c>
      <c r="G11" s="11">
        <f>2.299*E11</f>
        <v>45.98</v>
      </c>
      <c r="H11" s="11">
        <f>0.056*E11</f>
        <v>1.1200000000000001</v>
      </c>
      <c r="I11" s="11">
        <f>0.011*E11</f>
        <v>0.21999999999999997</v>
      </c>
      <c r="J11" s="11">
        <f>0.494*E11</f>
        <v>9.879999999999999</v>
      </c>
    </row>
    <row r="12" spans="1:10" ht="21" thickBot="1">
      <c r="A12" s="9"/>
      <c r="B12" s="30"/>
      <c r="C12" s="12"/>
      <c r="D12" s="20" t="s">
        <v>18</v>
      </c>
      <c r="E12" s="21">
        <f t="shared" ref="E12:J12" si="0">SUM(E5:E11)</f>
        <v>695</v>
      </c>
      <c r="F12" s="21">
        <f t="shared" si="0"/>
        <v>74.760000000000005</v>
      </c>
      <c r="G12" s="12">
        <f t="shared" si="0"/>
        <v>744.49000000000012</v>
      </c>
      <c r="H12" s="12">
        <f t="shared" si="0"/>
        <v>26.920000000000005</v>
      </c>
      <c r="I12" s="12">
        <f t="shared" si="0"/>
        <v>21.009999999999998</v>
      </c>
      <c r="J12" s="12">
        <f t="shared" si="0"/>
        <v>121.13</v>
      </c>
    </row>
    <row r="13" spans="1:10" ht="21.75" thickBot="1">
      <c r="A13" s="22"/>
      <c r="B13" s="13"/>
      <c r="C13" s="23"/>
      <c r="D13" s="24" t="s">
        <v>17</v>
      </c>
      <c r="E13" s="25"/>
      <c r="F13" s="25"/>
      <c r="G13" s="26"/>
      <c r="H13" s="26"/>
      <c r="I13" s="26"/>
      <c r="J13" s="27"/>
    </row>
    <row r="14" spans="1:10" ht="21" thickBot="1">
      <c r="A14" s="9" t="s">
        <v>17</v>
      </c>
      <c r="B14" s="13" t="s">
        <v>14</v>
      </c>
      <c r="C14" s="11">
        <v>234</v>
      </c>
      <c r="D14" s="11" t="s">
        <v>23</v>
      </c>
      <c r="E14" s="19">
        <v>105</v>
      </c>
      <c r="F14" s="19">
        <v>28.86</v>
      </c>
      <c r="G14" s="11">
        <v>223</v>
      </c>
      <c r="H14" s="11">
        <v>12.96</v>
      </c>
      <c r="I14" s="11">
        <v>11.84</v>
      </c>
      <c r="J14" s="11">
        <v>15.92</v>
      </c>
    </row>
    <row r="15" spans="1:10" ht="21" thickBot="1">
      <c r="A15" s="9"/>
      <c r="B15" s="13" t="s">
        <v>30</v>
      </c>
      <c r="C15" s="11">
        <v>203</v>
      </c>
      <c r="D15" s="11" t="s">
        <v>24</v>
      </c>
      <c r="E15" s="19">
        <v>220</v>
      </c>
      <c r="F15" s="19">
        <v>9.26</v>
      </c>
      <c r="G15" s="11">
        <v>236.19</v>
      </c>
      <c r="H15" s="11">
        <v>7.4</v>
      </c>
      <c r="I15" s="11">
        <v>4.5</v>
      </c>
      <c r="J15" s="11">
        <v>41.56</v>
      </c>
    </row>
    <row r="16" spans="1:10" ht="20.25">
      <c r="A16" s="9"/>
      <c r="B16" s="13" t="s">
        <v>29</v>
      </c>
      <c r="C16" s="11">
        <v>0</v>
      </c>
      <c r="D16" s="11" t="s">
        <v>25</v>
      </c>
      <c r="E16" s="19">
        <v>50</v>
      </c>
      <c r="F16" s="19">
        <v>7.74</v>
      </c>
      <c r="G16" s="32">
        <v>35</v>
      </c>
      <c r="H16" s="32">
        <v>3</v>
      </c>
      <c r="I16" s="33">
        <v>4.0199999999999996</v>
      </c>
      <c r="J16" s="33">
        <v>7.36</v>
      </c>
    </row>
    <row r="17" spans="1:10" ht="21" thickBot="1">
      <c r="A17" s="9"/>
      <c r="B17" s="28" t="s">
        <v>20</v>
      </c>
      <c r="C17" s="11">
        <v>349</v>
      </c>
      <c r="D17" s="11" t="s">
        <v>26</v>
      </c>
      <c r="E17" s="19">
        <v>200</v>
      </c>
      <c r="F17" s="19">
        <v>6.15</v>
      </c>
      <c r="G17" s="11">
        <v>132.80000000000001</v>
      </c>
      <c r="H17" s="11">
        <v>0.66</v>
      </c>
      <c r="I17" s="11">
        <v>0.09</v>
      </c>
      <c r="J17" s="11">
        <v>32.01</v>
      </c>
    </row>
    <row r="18" spans="1:10" ht="21" thickBot="1">
      <c r="A18" s="9"/>
      <c r="B18" s="28" t="s">
        <v>28</v>
      </c>
      <c r="C18" s="11">
        <v>0</v>
      </c>
      <c r="D18" s="11" t="s">
        <v>27</v>
      </c>
      <c r="E18" s="19">
        <v>150</v>
      </c>
      <c r="F18" s="19">
        <v>32.299999999999997</v>
      </c>
      <c r="G18" s="11">
        <f>0.38*E18</f>
        <v>57</v>
      </c>
      <c r="H18" s="11">
        <f>0.008*E18</f>
        <v>1.2</v>
      </c>
      <c r="I18" s="11">
        <f>0.002*E18</f>
        <v>0.3</v>
      </c>
      <c r="J18" s="11">
        <f>0.075*E18</f>
        <v>11.25</v>
      </c>
    </row>
    <row r="19" spans="1:10" ht="21" thickBot="1">
      <c r="A19" s="9"/>
      <c r="B19" s="28" t="s">
        <v>19</v>
      </c>
      <c r="C19" s="11">
        <v>0</v>
      </c>
      <c r="D19" s="11" t="s">
        <v>15</v>
      </c>
      <c r="E19" s="19">
        <v>40</v>
      </c>
      <c r="F19" s="19">
        <v>2.96</v>
      </c>
      <c r="G19" s="11">
        <f>2.338*E19</f>
        <v>93.52000000000001</v>
      </c>
      <c r="H19" s="11">
        <f>0.079*E19</f>
        <v>3.16</v>
      </c>
      <c r="I19" s="11">
        <f>0.01*E19</f>
        <v>0.4</v>
      </c>
      <c r="J19" s="11">
        <f>0.483*E19</f>
        <v>19.32</v>
      </c>
    </row>
    <row r="20" spans="1:10" ht="21" thickBot="1">
      <c r="A20" s="9"/>
      <c r="B20" s="28" t="s">
        <v>21</v>
      </c>
      <c r="C20" s="11">
        <v>0</v>
      </c>
      <c r="D20" s="11" t="s">
        <v>16</v>
      </c>
      <c r="E20" s="19">
        <v>40</v>
      </c>
      <c r="F20" s="19">
        <v>2.9</v>
      </c>
      <c r="G20" s="11">
        <f>2.299*E20</f>
        <v>91.96</v>
      </c>
      <c r="H20" s="11">
        <f>0.056*E20</f>
        <v>2.2400000000000002</v>
      </c>
      <c r="I20" s="11">
        <f>0.011*E20</f>
        <v>0.43999999999999995</v>
      </c>
      <c r="J20" s="11">
        <f>0.494*E20</f>
        <v>19.759999999999998</v>
      </c>
    </row>
    <row r="21" spans="1:10" ht="20.25">
      <c r="B21" s="31"/>
      <c r="C21" s="12"/>
      <c r="D21" s="20" t="s">
        <v>18</v>
      </c>
      <c r="E21" s="21">
        <f t="shared" ref="E21:J21" si="1">SUM(E14:E20)</f>
        <v>805</v>
      </c>
      <c r="F21" s="21">
        <f t="shared" si="1"/>
        <v>90.17</v>
      </c>
      <c r="G21" s="12">
        <f t="shared" si="1"/>
        <v>869.47</v>
      </c>
      <c r="H21" s="12">
        <f t="shared" si="1"/>
        <v>30.619999999999997</v>
      </c>
      <c r="I21" s="12">
        <f t="shared" si="1"/>
        <v>21.59</v>
      </c>
      <c r="J21" s="12">
        <f t="shared" si="1"/>
        <v>147.17999999999998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2023-04-05T04:00:05Z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