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6" i="1"/>
  <c r="J19" i="1" s="1"/>
  <c r="I16" i="1"/>
  <c r="I19" i="1" s="1"/>
  <c r="H16" i="1"/>
  <c r="H19" i="1" s="1"/>
  <c r="G16" i="1"/>
  <c r="G19" i="1" s="1"/>
  <c r="F11" i="1" l="1"/>
  <c r="E11" i="1"/>
  <c r="J10" i="1"/>
  <c r="I10" i="1"/>
  <c r="H10" i="1"/>
  <c r="G10" i="1"/>
  <c r="J9" i="1"/>
  <c r="I9" i="1"/>
  <c r="H9" i="1"/>
  <c r="G9" i="1"/>
  <c r="J8" i="1"/>
  <c r="J11" i="1" s="1"/>
  <c r="I8" i="1"/>
  <c r="I11" i="1" s="1"/>
  <c r="H8" i="1"/>
  <c r="H11" i="1" s="1"/>
  <c r="G8" i="1"/>
  <c r="G11" i="1" s="1"/>
</calcChain>
</file>

<file path=xl/sharedStrings.xml><?xml version="1.0" encoding="utf-8"?>
<sst xmlns="http://schemas.openxmlformats.org/spreadsheetml/2006/main" count="46" uniqueCount="29">
  <si>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</si>
  <si>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</si>
  <si>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</si>
  <si>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</si>
  <si>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</si>
  <si>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</si>
  <si>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</si>
  <si>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</si>
  <si>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</si>
  <si>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</si>
  <si>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</si>
  <si>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</si>
  <si>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</si>
  <si>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</si>
  <si>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</si>
  <si>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</si>
  <si>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</si>
  <si>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</si>
  <si>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</si>
  <si>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</si>
  <si>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</si>
  <si>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</si>
  <si>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</si>
  <si>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239/331</t>
  </si>
  <si>
    <t>Тефтели рыбные</t>
  </si>
  <si>
    <t xml:space="preserve">Картофельное пюре </t>
  </si>
  <si>
    <t>Компот из сухофруктов</t>
  </si>
  <si>
    <t>Сок фруктовый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</si>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</sst>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5" xfId="0" applyFont="1" applyBorder="1"/>
    <xf numFmtId="0" fontId="2" fillId="2" borderId="9" xfId="0" applyFont="1" applyFill="1" applyBorder="1"/>
    <xf numFmtId="0" fontId="4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right"/>
    </xf>
    <xf numFmtId="0" fontId="2" fillId="2" borderId="17" xfId="0" applyFont="1" applyFill="1" applyBorder="1"/>
    <xf numFmtId="0" fontId="2" fillId="2" borderId="18" xfId="0" applyFont="1" applyFill="1" applyBorder="1"/>
    <xf numFmtId="0" fontId="1" fillId="0" borderId="12" xfId="0" applyFont="1" applyBorder="1"/>
    <xf numFmtId="0" fontId="2" fillId="0" borderId="19" xfId="0" applyFont="1" applyBorder="1" applyAlignment="1">
      <alignment horizontal="center" vertical="top" wrapText="1"/>
    </xf>
    <xf numFmtId="0" fontId="1" fillId="2" borderId="11" xfId="0" applyFont="1" applyFill="1" applyBorder="1" applyProtection="1"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28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45028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9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9" t="s">
        <v>23</v>
      </c>
      <c r="D5" s="11" t="s">
        <v>24</v>
      </c>
      <c r="E5" s="19">
        <v>130</v>
      </c>
      <c r="F5" s="19">
        <v>30.17</v>
      </c>
      <c r="G5" s="11">
        <v>219.97</v>
      </c>
      <c r="H5" s="11">
        <v>12.69</v>
      </c>
      <c r="I5" s="11">
        <v>11.38</v>
      </c>
      <c r="J5" s="11">
        <v>16.71</v>
      </c>
    </row>
    <row r="6" spans="1:10" ht="20.25">
      <c r="A6" s="8"/>
      <c r="B6" s="13" t="s">
        <v>22</v>
      </c>
      <c r="C6" s="11">
        <v>128</v>
      </c>
      <c r="D6" s="11" t="s">
        <v>25</v>
      </c>
      <c r="E6" s="19">
        <v>200</v>
      </c>
      <c r="F6" s="19">
        <v>25.4</v>
      </c>
      <c r="G6" s="11">
        <v>204.6</v>
      </c>
      <c r="H6" s="11">
        <v>4.1900000000000004</v>
      </c>
      <c r="I6" s="11">
        <v>9.06</v>
      </c>
      <c r="J6" s="11">
        <v>24.5</v>
      </c>
    </row>
    <row r="7" spans="1:10" ht="21" thickBot="1">
      <c r="A7" s="8"/>
      <c r="B7" s="28" t="s">
        <v>20</v>
      </c>
      <c r="C7" s="11">
        <v>349</v>
      </c>
      <c r="D7" s="11" t="s">
        <v>26</v>
      </c>
      <c r="E7" s="19">
        <v>200</v>
      </c>
      <c r="F7" s="19">
        <v>6.15</v>
      </c>
      <c r="G7" s="11">
        <v>132.80000000000001</v>
      </c>
      <c r="H7" s="11">
        <v>0.66</v>
      </c>
      <c r="I7" s="11">
        <v>0.09</v>
      </c>
      <c r="J7" s="11">
        <v>32.01</v>
      </c>
    </row>
    <row r="8" spans="1:10" ht="21" thickBot="1">
      <c r="A8" s="8"/>
      <c r="B8" s="28" t="s">
        <v>20</v>
      </c>
      <c r="C8" s="11"/>
      <c r="D8" s="11" t="s">
        <v>27</v>
      </c>
      <c r="E8" s="19">
        <v>200</v>
      </c>
      <c r="F8" s="19">
        <v>19</v>
      </c>
      <c r="G8" s="11">
        <f>0.48*E8</f>
        <v>96</v>
      </c>
      <c r="H8" s="11">
        <f>0*E8</f>
        <v>0</v>
      </c>
      <c r="I8" s="11">
        <f>0*E8</f>
        <v>0</v>
      </c>
      <c r="J8" s="11">
        <f>0.12*E8</f>
        <v>24</v>
      </c>
    </row>
    <row r="9" spans="1:10" ht="21" thickBot="1">
      <c r="A9" s="8"/>
      <c r="B9" s="28" t="s">
        <v>21</v>
      </c>
      <c r="C9" s="11">
        <v>0</v>
      </c>
      <c r="D9" s="11" t="s">
        <v>16</v>
      </c>
      <c r="E9" s="19">
        <v>20</v>
      </c>
      <c r="F9" s="19">
        <v>1.45</v>
      </c>
      <c r="G9" s="11">
        <f>2.299*E9</f>
        <v>45.98</v>
      </c>
      <c r="H9" s="11">
        <f>0.056*E9</f>
        <v>1.1200000000000001</v>
      </c>
      <c r="I9" s="11">
        <f>0.011*E9</f>
        <v>0.21999999999999997</v>
      </c>
      <c r="J9" s="11">
        <f>0.494*E9</f>
        <v>9.879999999999999</v>
      </c>
    </row>
    <row r="10" spans="1:10" ht="20.25">
      <c r="A10" s="8"/>
      <c r="B10" s="14" t="s">
        <v>19</v>
      </c>
      <c r="C10" s="11">
        <v>0</v>
      </c>
      <c r="D10" s="11" t="s">
        <v>15</v>
      </c>
      <c r="E10" s="19">
        <v>20</v>
      </c>
      <c r="F10" s="19">
        <v>1.48</v>
      </c>
      <c r="G10" s="11">
        <f>2.338*E10</f>
        <v>46.760000000000005</v>
      </c>
      <c r="H10" s="11">
        <f>0.079*E10</f>
        <v>1.58</v>
      </c>
      <c r="I10" s="11">
        <f>0.01*E10</f>
        <v>0.2</v>
      </c>
      <c r="J10" s="11">
        <f>0.483*E10</f>
        <v>9.66</v>
      </c>
    </row>
    <row r="11" spans="1:10" ht="21" thickBot="1">
      <c r="A11" s="9"/>
      <c r="B11" s="30"/>
      <c r="C11" s="12"/>
      <c r="D11" s="20" t="s">
        <v>18</v>
      </c>
      <c r="E11" s="21">
        <f t="shared" ref="E11:J11" si="0">SUM(E5:E10)</f>
        <v>770</v>
      </c>
      <c r="F11" s="21">
        <f t="shared" si="0"/>
        <v>83.65</v>
      </c>
      <c r="G11" s="12">
        <f t="shared" si="0"/>
        <v>746.11</v>
      </c>
      <c r="H11" s="12">
        <f t="shared" si="0"/>
        <v>20.240000000000002</v>
      </c>
      <c r="I11" s="12">
        <f t="shared" si="0"/>
        <v>20.95</v>
      </c>
      <c r="J11" s="12">
        <f t="shared" si="0"/>
        <v>116.75999999999999</v>
      </c>
    </row>
    <row r="12" spans="1:10" ht="21.75" thickBot="1">
      <c r="A12" s="22"/>
      <c r="B12" s="13"/>
      <c r="C12" s="23"/>
      <c r="D12" s="24" t="s">
        <v>17</v>
      </c>
      <c r="E12" s="25"/>
      <c r="F12" s="25"/>
      <c r="G12" s="26"/>
      <c r="H12" s="26"/>
      <c r="I12" s="26"/>
      <c r="J12" s="27"/>
    </row>
    <row r="13" spans="1:10" ht="21" thickBot="1">
      <c r="A13" s="9" t="s">
        <v>17</v>
      </c>
      <c r="B13" s="13" t="s">
        <v>14</v>
      </c>
      <c r="C13" s="19" t="s">
        <v>23</v>
      </c>
      <c r="D13" s="11" t="s">
        <v>24</v>
      </c>
      <c r="E13" s="19">
        <v>130</v>
      </c>
      <c r="F13" s="19">
        <v>30.17</v>
      </c>
      <c r="G13" s="11">
        <v>219.97</v>
      </c>
      <c r="H13" s="11">
        <v>12.69</v>
      </c>
      <c r="I13" s="11">
        <v>11.38</v>
      </c>
      <c r="J13" s="11">
        <v>16.71</v>
      </c>
    </row>
    <row r="14" spans="1:10" ht="20.25">
      <c r="A14" s="9"/>
      <c r="B14" s="13" t="s">
        <v>22</v>
      </c>
      <c r="C14" s="11">
        <v>128</v>
      </c>
      <c r="D14" s="11" t="s">
        <v>25</v>
      </c>
      <c r="E14" s="19">
        <v>200</v>
      </c>
      <c r="F14" s="19">
        <v>25.4</v>
      </c>
      <c r="G14" s="11">
        <v>204.6</v>
      </c>
      <c r="H14" s="11">
        <v>4.1900000000000004</v>
      </c>
      <c r="I14" s="11">
        <v>9.06</v>
      </c>
      <c r="J14" s="11">
        <v>24.5</v>
      </c>
    </row>
    <row r="15" spans="1:10" ht="21" thickBot="1">
      <c r="A15" s="9"/>
      <c r="B15" s="28" t="s">
        <v>20</v>
      </c>
      <c r="C15" s="11">
        <v>349</v>
      </c>
      <c r="D15" s="11" t="s">
        <v>26</v>
      </c>
      <c r="E15" s="19">
        <v>200</v>
      </c>
      <c r="F15" s="19">
        <v>6.15</v>
      </c>
      <c r="G15" s="11">
        <v>132.80000000000001</v>
      </c>
      <c r="H15" s="11">
        <v>0.66</v>
      </c>
      <c r="I15" s="11">
        <v>0.09</v>
      </c>
      <c r="J15" s="11">
        <v>32.01</v>
      </c>
    </row>
    <row r="16" spans="1:10" ht="21" thickBot="1">
      <c r="A16" s="9"/>
      <c r="B16" s="28" t="s">
        <v>20</v>
      </c>
      <c r="C16" s="11"/>
      <c r="D16" s="11" t="s">
        <v>27</v>
      </c>
      <c r="E16" s="19">
        <v>200</v>
      </c>
      <c r="F16" s="19">
        <v>19</v>
      </c>
      <c r="G16" s="11">
        <f>0.48*E16</f>
        <v>96</v>
      </c>
      <c r="H16" s="11">
        <f>0*E16</f>
        <v>0</v>
      </c>
      <c r="I16" s="11">
        <f>0*E16</f>
        <v>0</v>
      </c>
      <c r="J16" s="11">
        <f>0.12*E16</f>
        <v>24</v>
      </c>
    </row>
    <row r="17" spans="1:10" ht="20.25">
      <c r="A17" s="9"/>
      <c r="B17" s="14" t="s">
        <v>19</v>
      </c>
      <c r="C17" s="11">
        <v>0</v>
      </c>
      <c r="D17" s="11" t="s">
        <v>15</v>
      </c>
      <c r="E17" s="19">
        <v>40</v>
      </c>
      <c r="F17" s="19">
        <v>2.96</v>
      </c>
      <c r="G17" s="11">
        <f>2.338*E17</f>
        <v>93.52000000000001</v>
      </c>
      <c r="H17" s="11">
        <f>0.079*E17</f>
        <v>3.16</v>
      </c>
      <c r="I17" s="11">
        <f>0.01*E17</f>
        <v>0.4</v>
      </c>
      <c r="J17" s="11">
        <f>0.483*E17</f>
        <v>19.32</v>
      </c>
    </row>
    <row r="18" spans="1:10" ht="21" thickBot="1">
      <c r="A18" s="9"/>
      <c r="B18" s="28" t="s">
        <v>21</v>
      </c>
      <c r="C18" s="11">
        <v>0</v>
      </c>
      <c r="D18" s="11" t="s">
        <v>16</v>
      </c>
      <c r="E18" s="19">
        <v>30</v>
      </c>
      <c r="F18" s="19">
        <v>2.1800000000000002</v>
      </c>
      <c r="G18" s="11">
        <f>2.299*E18</f>
        <v>68.97</v>
      </c>
      <c r="H18" s="11">
        <f>0.056*E18</f>
        <v>1.68</v>
      </c>
      <c r="I18" s="11">
        <f>0.011*E18</f>
        <v>0.32999999999999996</v>
      </c>
      <c r="J18" s="11">
        <f>0.494*E18</f>
        <v>14.82</v>
      </c>
    </row>
    <row r="19" spans="1:10" ht="20.25">
      <c r="A19" s="9"/>
      <c r="B19" s="14"/>
      <c r="C19" s="12"/>
      <c r="D19" s="20" t="s">
        <v>18</v>
      </c>
      <c r="E19" s="21">
        <f t="shared" ref="E19:J19" si="1">SUM(E13:E18)</f>
        <v>800</v>
      </c>
      <c r="F19" s="21">
        <f t="shared" si="1"/>
        <v>85.86</v>
      </c>
      <c r="G19" s="12">
        <f t="shared" si="1"/>
        <v>815.86</v>
      </c>
      <c r="H19" s="12">
        <f t="shared" si="1"/>
        <v>22.38</v>
      </c>
      <c r="I19" s="12">
        <f t="shared" si="1"/>
        <v>21.259999999999998</v>
      </c>
      <c r="J19" s="12">
        <f t="shared" si="1"/>
        <v>131.35999999999999</v>
      </c>
    </row>
    <row r="20" spans="1:10" ht="20.25">
      <c r="B20" s="31"/>
      <c r="C20" s="12"/>
      <c r="D20" s="20"/>
      <c r="E20" s="21"/>
      <c r="F20" s="21"/>
      <c r="G20" s="12"/>
      <c r="H20" s="12"/>
      <c r="I20" s="12"/>
      <c r="J20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2023-04-12T03:41:37Z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