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 l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<sst xmlns="http://schemas.openxmlformats.org/spreadsheetml/2006/main" count="42" uniqueCount="28">
  <si>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</si>
  <si>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</si>
  <si>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</si>
  <si>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</si>
  <si>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</si>
  <si>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</si>
  <si>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</si>
  <si>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</si>
  <si>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</si>
  <si>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</si>
  <si>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</si>
  <si>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</si>
  <si>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</si>
  <si>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</si>
  <si>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</si>
  <si>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</si>
  <si>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</si>
  <si>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</si>
  <si>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</si>
  <si>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</si>
  <si>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</si>
  <si>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</si>
  <si>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</si>
  <si>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Плов</t>
  </si>
  <si>
    <t>Огурец свежий</t>
  </si>
  <si>
    <t xml:space="preserve">Суп картофельный с крупой 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</si>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</sst>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6" sqref="D26:D2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45034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265</v>
      </c>
      <c r="D5" s="11" t="s">
        <v>23</v>
      </c>
      <c r="E5" s="19">
        <v>250</v>
      </c>
      <c r="F5" s="19">
        <v>49.08</v>
      </c>
      <c r="G5" s="31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3" t="s">
        <v>26</v>
      </c>
      <c r="C6" s="11">
        <v>71</v>
      </c>
      <c r="D6" s="11" t="s">
        <v>24</v>
      </c>
      <c r="E6" s="19">
        <v>50</v>
      </c>
      <c r="F6" s="19">
        <v>9.5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1" thickBot="1">
      <c r="A7" s="8"/>
      <c r="B7" s="28" t="s">
        <v>20</v>
      </c>
      <c r="C7" s="11">
        <v>376</v>
      </c>
      <c r="D7" s="11" t="s">
        <v>22</v>
      </c>
      <c r="E7" s="19">
        <v>200</v>
      </c>
      <c r="F7" s="19">
        <v>1.89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1" thickBot="1">
      <c r="A8" s="8"/>
      <c r="B8" s="28" t="s">
        <v>21</v>
      </c>
      <c r="C8" s="11">
        <v>0</v>
      </c>
      <c r="D8" s="11" t="s">
        <v>16</v>
      </c>
      <c r="E8" s="19">
        <v>30</v>
      </c>
      <c r="F8" s="19">
        <v>2.1800000000000002</v>
      </c>
      <c r="G8" s="11">
        <f>2.299*E8</f>
        <v>68.97</v>
      </c>
      <c r="H8" s="11">
        <f>0.056*E8</f>
        <v>1.68</v>
      </c>
      <c r="I8" s="11">
        <f>0.011*E8</f>
        <v>0.32999999999999996</v>
      </c>
      <c r="J8" s="11">
        <f>0.494*E8</f>
        <v>14.82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4"/>
      <c r="C10" s="12"/>
      <c r="D10" s="20" t="s">
        <v>18</v>
      </c>
      <c r="E10" s="21">
        <f t="shared" ref="E10:J10" si="0">SUM(E5:E9)</f>
        <v>550</v>
      </c>
      <c r="F10" s="21">
        <f t="shared" si="0"/>
        <v>64.13</v>
      </c>
      <c r="G10" s="12">
        <f t="shared" si="0"/>
        <v>659.73</v>
      </c>
      <c r="H10" s="12">
        <f t="shared" si="0"/>
        <v>22.28</v>
      </c>
      <c r="I10" s="12">
        <f t="shared" si="0"/>
        <v>22.499999999999996</v>
      </c>
      <c r="J10" s="12">
        <f t="shared" si="0"/>
        <v>87.93</v>
      </c>
    </row>
    <row r="11" spans="1:10" ht="21" thickBot="1">
      <c r="A11" s="9"/>
      <c r="B11" s="30"/>
      <c r="C11" s="12"/>
      <c r="D11" s="20"/>
      <c r="E11" s="21"/>
      <c r="F11" s="21"/>
      <c r="G11" s="12"/>
      <c r="H11" s="12"/>
      <c r="I11" s="12"/>
      <c r="J11" s="12"/>
    </row>
    <row r="12" spans="1:10" ht="21.75" thickBot="1">
      <c r="A12" s="22"/>
      <c r="B12" s="13"/>
      <c r="C12" s="23"/>
      <c r="D12" s="24" t="s">
        <v>17</v>
      </c>
      <c r="E12" s="25"/>
      <c r="F12" s="25"/>
      <c r="G12" s="26"/>
      <c r="H12" s="26"/>
      <c r="I12" s="26"/>
      <c r="J12" s="27"/>
    </row>
    <row r="13" spans="1:10" ht="21" thickBot="1">
      <c r="A13" s="9" t="s">
        <v>17</v>
      </c>
      <c r="B13" s="13" t="s">
        <v>14</v>
      </c>
      <c r="C13" s="11">
        <v>101</v>
      </c>
      <c r="D13" s="11" t="s">
        <v>25</v>
      </c>
      <c r="E13" s="19">
        <v>250</v>
      </c>
      <c r="F13" s="19">
        <v>18.28</v>
      </c>
      <c r="G13" s="11">
        <v>85.75</v>
      </c>
      <c r="H13" s="11">
        <v>1.97</v>
      </c>
      <c r="I13" s="11">
        <v>2.71</v>
      </c>
      <c r="J13" s="11">
        <v>12.11</v>
      </c>
    </row>
    <row r="14" spans="1:10" ht="21" thickBot="1">
      <c r="A14" s="9"/>
      <c r="B14" s="13" t="s">
        <v>14</v>
      </c>
      <c r="C14" s="11">
        <v>265</v>
      </c>
      <c r="D14" s="11" t="s">
        <v>23</v>
      </c>
      <c r="E14" s="19">
        <v>250</v>
      </c>
      <c r="F14" s="19">
        <v>49.08</v>
      </c>
      <c r="G14" s="31">
        <v>478</v>
      </c>
      <c r="H14" s="11">
        <v>18.600000000000001</v>
      </c>
      <c r="I14" s="11">
        <v>21.9</v>
      </c>
      <c r="J14" s="11">
        <v>47.5</v>
      </c>
    </row>
    <row r="15" spans="1:10" ht="20.25">
      <c r="A15" s="9"/>
      <c r="B15" s="13" t="s">
        <v>26</v>
      </c>
      <c r="C15" s="11">
        <v>71</v>
      </c>
      <c r="D15" s="11" t="s">
        <v>24</v>
      </c>
      <c r="E15" s="19">
        <v>50</v>
      </c>
      <c r="F15" s="19">
        <v>9.5</v>
      </c>
      <c r="G15" s="11">
        <f>0.12*E15</f>
        <v>6</v>
      </c>
      <c r="H15" s="11">
        <f>0.007*E15</f>
        <v>0.35000000000000003</v>
      </c>
      <c r="I15" s="11">
        <f>0.001*E15</f>
        <v>0.05</v>
      </c>
      <c r="J15" s="11">
        <f>0.019*E15</f>
        <v>0.95</v>
      </c>
    </row>
    <row r="16" spans="1:10" ht="21" thickBot="1">
      <c r="A16" s="9"/>
      <c r="B16" s="28" t="s">
        <v>20</v>
      </c>
      <c r="C16" s="11">
        <v>376</v>
      </c>
      <c r="D16" s="11" t="s">
        <v>22</v>
      </c>
      <c r="E16" s="19">
        <v>200</v>
      </c>
      <c r="F16" s="19">
        <v>1.89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4" t="s">
        <v>19</v>
      </c>
      <c r="C17" s="11">
        <v>0</v>
      </c>
      <c r="D17" s="11" t="s">
        <v>15</v>
      </c>
      <c r="E17" s="19">
        <v>30</v>
      </c>
      <c r="F17" s="19">
        <v>2.2200000000000002</v>
      </c>
      <c r="G17" s="11">
        <f>2.338*E17</f>
        <v>70.14</v>
      </c>
      <c r="H17" s="11">
        <f>0.079*E17</f>
        <v>2.37</v>
      </c>
      <c r="I17" s="11">
        <f>0.01*E17</f>
        <v>0.3</v>
      </c>
      <c r="J17" s="11">
        <f>0.483*E17</f>
        <v>14.49</v>
      </c>
    </row>
    <row r="18" spans="1:10" ht="21" thickBot="1">
      <c r="A18" s="9"/>
      <c r="B18" s="28" t="s">
        <v>21</v>
      </c>
      <c r="C18" s="11">
        <v>0</v>
      </c>
      <c r="D18" s="11" t="s">
        <v>16</v>
      </c>
      <c r="E18" s="19">
        <v>30</v>
      </c>
      <c r="F18" s="19">
        <v>2.1800000000000002</v>
      </c>
      <c r="G18" s="11">
        <f>2.299*E18</f>
        <v>68.97</v>
      </c>
      <c r="H18" s="11">
        <f>0.056*E18</f>
        <v>1.68</v>
      </c>
      <c r="I18" s="11">
        <f>0.011*E18</f>
        <v>0.32999999999999996</v>
      </c>
      <c r="J18" s="11">
        <f>0.494*E18</f>
        <v>14.82</v>
      </c>
    </row>
    <row r="19" spans="1:10" ht="21" thickBot="1">
      <c r="A19" s="9"/>
      <c r="B19" s="28"/>
      <c r="C19" s="12"/>
      <c r="D19" s="20" t="s">
        <v>18</v>
      </c>
      <c r="E19" s="21">
        <f t="shared" ref="E19:J19" si="1">SUM(E13:E18)</f>
        <v>810</v>
      </c>
      <c r="F19" s="21">
        <f t="shared" si="1"/>
        <v>83.15</v>
      </c>
      <c r="G19" s="12">
        <f t="shared" si="1"/>
        <v>768.86</v>
      </c>
      <c r="H19" s="12">
        <f t="shared" si="1"/>
        <v>25.040000000000003</v>
      </c>
      <c r="I19" s="12">
        <f t="shared" si="1"/>
        <v>25.31</v>
      </c>
      <c r="J19" s="12">
        <f t="shared" si="1"/>
        <v>104.87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2023-04-18T03:14:43Z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