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J11" i="1" l="1"/>
  <c r="F11" i="1"/>
  <c r="E11" i="1"/>
  <c r="J10" i="1"/>
  <c r="I10" i="1"/>
  <c r="H10" i="1"/>
  <c r="G10" i="1"/>
  <c r="J9" i="1"/>
  <c r="I9" i="1"/>
  <c r="H9" i="1"/>
  <c r="G9" i="1"/>
  <c r="J7" i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<sst xmlns="http://schemas.openxmlformats.org/spreadsheetml/2006/main" count="45" uniqueCount="30">
  <si>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</si>
  <si>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</si>
  <si>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</si>
  <si>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</si>
  <si>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</si>
  <si>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</si>
  <si>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</si>
  <si>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</si>
  <si>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</si>
  <si>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</si>
  <si>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</si>
  <si>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</si>
  <si>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</si>
  <si>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</si>
  <si>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</si>
  <si>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</si>
  <si>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</si>
  <si>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</si>
  <si>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</si>
  <si>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</si>
  <si>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</si>
  <si>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</si>
  <si>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</si>
  <si>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МАОУ "СОШ №11" город Северобайкальск</t>
  </si>
  <si>
    <t>Гуляш из говядины</t>
  </si>
  <si>
    <t>Перловка отварная</t>
  </si>
  <si>
    <t>Огурец свежий</t>
  </si>
  <si>
    <t xml:space="preserve">Суп картофельный с крупой </t>
  </si>
  <si>
    <t>гарнир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</si>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</sst>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23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45041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260</v>
      </c>
      <c r="D5" s="11" t="s">
        <v>24</v>
      </c>
      <c r="E5" s="19">
        <v>100</v>
      </c>
      <c r="F5" s="19">
        <v>39.799999999999997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3" t="s">
        <v>28</v>
      </c>
      <c r="C6" s="11">
        <v>171</v>
      </c>
      <c r="D6" s="11" t="s">
        <v>25</v>
      </c>
      <c r="E6" s="19">
        <v>200</v>
      </c>
      <c r="F6" s="19">
        <v>5.55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1" thickBot="1">
      <c r="A7" s="8"/>
      <c r="B7" s="23" t="s">
        <v>29</v>
      </c>
      <c r="C7" s="11">
        <v>71</v>
      </c>
      <c r="D7" s="11" t="s">
        <v>26</v>
      </c>
      <c r="E7" s="19">
        <v>50</v>
      </c>
      <c r="F7" s="19">
        <v>9.5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" thickBot="1">
      <c r="A8" s="8"/>
      <c r="B8" s="23" t="s">
        <v>20</v>
      </c>
      <c r="C8" s="11">
        <v>376</v>
      </c>
      <c r="D8" s="11" t="s">
        <v>22</v>
      </c>
      <c r="E8" s="19">
        <v>200</v>
      </c>
      <c r="F8" s="19">
        <v>1.89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3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4"/>
      <c r="C11" s="12"/>
      <c r="D11" s="20" t="s">
        <v>18</v>
      </c>
      <c r="E11" s="21">
        <f t="shared" ref="E11:J11" si="0">SUM(E5:E10)</f>
        <v>590</v>
      </c>
      <c r="F11" s="21">
        <f t="shared" si="0"/>
        <v>59.669999999999995</v>
      </c>
      <c r="G11" s="12">
        <f t="shared" si="0"/>
        <v>612.94000000000005</v>
      </c>
      <c r="H11" s="12">
        <f t="shared" si="0"/>
        <v>23.640000000000004</v>
      </c>
      <c r="I11" s="12">
        <f t="shared" si="0"/>
        <v>21.609999999999996</v>
      </c>
      <c r="J11" s="12">
        <f t="shared" si="0"/>
        <v>81.06</v>
      </c>
    </row>
    <row r="12" spans="1:10" ht="21" thickBot="1">
      <c r="A12" s="22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9" t="s">
        <v>17</v>
      </c>
      <c r="B14" s="13" t="s">
        <v>14</v>
      </c>
      <c r="C14" s="11">
        <v>101</v>
      </c>
      <c r="D14" s="11" t="s">
        <v>27</v>
      </c>
      <c r="E14" s="19">
        <v>250</v>
      </c>
      <c r="F14" s="19">
        <v>18.47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 thickBot="1">
      <c r="A15" s="9"/>
      <c r="B15" s="13" t="s">
        <v>14</v>
      </c>
      <c r="C15" s="11">
        <v>260</v>
      </c>
      <c r="D15" s="11" t="s">
        <v>24</v>
      </c>
      <c r="E15" s="19">
        <v>100</v>
      </c>
      <c r="F15" s="19">
        <v>39.799999999999997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9"/>
      <c r="B16" s="13" t="s">
        <v>28</v>
      </c>
      <c r="C16" s="11">
        <v>171</v>
      </c>
      <c r="D16" s="11" t="s">
        <v>25</v>
      </c>
      <c r="E16" s="19">
        <v>200</v>
      </c>
      <c r="F16" s="19">
        <v>5.55</v>
      </c>
      <c r="G16" s="11">
        <v>233.2</v>
      </c>
      <c r="H16" s="11">
        <v>5.97</v>
      </c>
      <c r="I16" s="11">
        <v>4.33</v>
      </c>
      <c r="J16" s="11">
        <v>42.68</v>
      </c>
    </row>
    <row r="17" spans="1:10" ht="21" thickBot="1">
      <c r="A17" s="9"/>
      <c r="B17" s="23" t="s">
        <v>29</v>
      </c>
      <c r="C17" s="11">
        <v>71</v>
      </c>
      <c r="D17" s="11" t="s">
        <v>26</v>
      </c>
      <c r="E17" s="19">
        <v>50</v>
      </c>
      <c r="F17" s="19">
        <v>9.5</v>
      </c>
      <c r="G17" s="11">
        <f>0.12*E17</f>
        <v>6</v>
      </c>
      <c r="H17" s="11">
        <f>0.007*E17</f>
        <v>0.35000000000000003</v>
      </c>
      <c r="I17" s="11">
        <f>0.001*E17</f>
        <v>0.05</v>
      </c>
      <c r="J17" s="11">
        <f>0.019*E17</f>
        <v>0.95</v>
      </c>
    </row>
    <row r="18" spans="1:10" ht="21" thickBot="1">
      <c r="A18" s="9"/>
      <c r="B18" s="23" t="s">
        <v>20</v>
      </c>
      <c r="C18" s="11">
        <v>376</v>
      </c>
      <c r="D18" s="11" t="s">
        <v>22</v>
      </c>
      <c r="E18" s="19">
        <v>200</v>
      </c>
      <c r="F18" s="19">
        <v>1.89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14" t="s">
        <v>19</v>
      </c>
      <c r="C19" s="11">
        <v>0</v>
      </c>
      <c r="D19" s="11" t="s">
        <v>15</v>
      </c>
      <c r="E19" s="19">
        <v>20</v>
      </c>
      <c r="F19" s="19">
        <v>1.48</v>
      </c>
      <c r="G19" s="11">
        <f>2.338*E19</f>
        <v>46.760000000000005</v>
      </c>
      <c r="H19" s="11">
        <f>0.079*E19</f>
        <v>1.58</v>
      </c>
      <c r="I19" s="11">
        <f>0.01*E19</f>
        <v>0.2</v>
      </c>
      <c r="J19" s="11">
        <f>0.483*E19</f>
        <v>9.66</v>
      </c>
    </row>
    <row r="20" spans="1:10" ht="21" thickBot="1">
      <c r="A20" s="9"/>
      <c r="B20" s="23" t="s">
        <v>21</v>
      </c>
      <c r="C20" s="11">
        <v>0</v>
      </c>
      <c r="D20" s="11" t="s">
        <v>16</v>
      </c>
      <c r="E20" s="19">
        <v>20</v>
      </c>
      <c r="F20" s="19">
        <v>1.45</v>
      </c>
      <c r="G20" s="11">
        <f>2.299*E20</f>
        <v>45.98</v>
      </c>
      <c r="H20" s="11">
        <f>0.056*E20</f>
        <v>1.1200000000000001</v>
      </c>
      <c r="I20" s="11">
        <f>0.011*E20</f>
        <v>0.21999999999999997</v>
      </c>
      <c r="J20" s="11">
        <f>0.494*E20</f>
        <v>9.879999999999999</v>
      </c>
    </row>
    <row r="21" spans="1:10" ht="21" thickBot="1">
      <c r="B21" s="25"/>
      <c r="C21" s="12"/>
      <c r="D21" s="20" t="s">
        <v>18</v>
      </c>
      <c r="E21" s="21">
        <f>SUM(E14:E20)</f>
        <v>840</v>
      </c>
      <c r="F21" s="21">
        <f>SUM(F14:F20)</f>
        <v>78.14</v>
      </c>
      <c r="G21" s="12">
        <f>SUM(G14:G20)</f>
        <v>698.69</v>
      </c>
      <c r="H21" s="12">
        <f>SUM(H14:H20)</f>
        <v>25.610000000000003</v>
      </c>
      <c r="I21" s="12">
        <f t="shared" ref="I21:J21" si="1">SUM(I14:I20)</f>
        <v>24.319999999999997</v>
      </c>
      <c r="J21" s="12">
        <f t="shared" si="1"/>
        <v>93.169999999999987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2023-04-25T03:00:44Z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