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G8" i="1"/>
  <c r="G11" i="1" s="1"/>
  <c r="I6" i="1"/>
  <c r="H6" i="1"/>
  <c r="H11" i="1" s="1"/>
  <c r="G6" i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<sst xmlns="http://schemas.openxmlformats.org/spreadsheetml/2006/main" count="43" uniqueCount="35">
  <si>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</si>
  <si>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</si>
  <si>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</si>
  <si>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</si>
  <si>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</si>
  <si>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</si>
  <si>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</si>
  <si>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</si>
  <si>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</si>
  <si>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</si>
  <si>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</si>
  <si>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</si>
  <si>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</si>
  <si>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</si>
  <si>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</si>
  <si>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</si>
  <si>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</si>
  <si>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</si>
  <si>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</si>
  <si>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</si>
  <si>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</si>
  <si>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хлеб бел.</t>
  </si>
  <si>
    <t>гарнир</t>
  </si>
  <si>
    <t>фрукт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</si>
  <si>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</si>
  <si>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</si>
  <si>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</si>
  <si>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</si>
  <si>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Какао с молоком</t>
  </si>
  <si>
    <t xml:space="preserve">булочка </t>
  </si>
  <si>
    <t>Булочка домашняя</t>
  </si>
  <si>
    <t xml:space="preserve">Котлета из  говядины </t>
  </si>
  <si>
    <t xml:space="preserve">Пюре из гороха 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</si>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</sst>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3" sqref="L12:L13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24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45187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25</v>
      </c>
      <c r="E5" s="18">
        <v>210</v>
      </c>
      <c r="F5" s="18">
        <v>17.38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3" t="s">
        <v>26</v>
      </c>
      <c r="C6" s="11">
        <v>15</v>
      </c>
      <c r="D6" s="11" t="s">
        <v>27</v>
      </c>
      <c r="E6" s="18">
        <v>30</v>
      </c>
      <c r="F6" s="18">
        <v>17.399999999999999</v>
      </c>
      <c r="G6" s="11">
        <f>3.43*E6</f>
        <v>102.9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1" thickBot="1">
      <c r="A7" s="8"/>
      <c r="B7" s="21" t="s">
        <v>19</v>
      </c>
      <c r="C7" s="11">
        <v>382</v>
      </c>
      <c r="D7" s="11" t="s">
        <v>28</v>
      </c>
      <c r="E7" s="18">
        <v>200</v>
      </c>
      <c r="F7" s="18">
        <v>11.4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1" thickBot="1">
      <c r="A8" s="8"/>
      <c r="B8" s="21" t="s">
        <v>29</v>
      </c>
      <c r="C8" s="11">
        <v>424</v>
      </c>
      <c r="D8" s="11" t="s">
        <v>30</v>
      </c>
      <c r="E8" s="18">
        <v>100</v>
      </c>
      <c r="F8" s="18">
        <v>22.6</v>
      </c>
      <c r="G8" s="11">
        <f>3.18*E8</f>
        <v>318</v>
      </c>
      <c r="H8" s="11">
        <f>0.0728*E8</f>
        <v>7.28</v>
      </c>
      <c r="I8" s="11">
        <f>0.125*E8</f>
        <v>12.5</v>
      </c>
      <c r="J8" s="11">
        <f>0.4392*100</f>
        <v>43.919999999999995</v>
      </c>
    </row>
    <row r="9" spans="1:10" ht="21" thickBot="1">
      <c r="A9" s="8"/>
      <c r="B9" s="23" t="s">
        <v>21</v>
      </c>
      <c r="C9" s="11">
        <v>0</v>
      </c>
      <c r="D9" s="11" t="s">
        <v>15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1" t="s">
        <v>20</v>
      </c>
      <c r="C10" s="11">
        <v>0</v>
      </c>
      <c r="D10" s="11" t="s">
        <v>16</v>
      </c>
      <c r="E10" s="18">
        <v>20</v>
      </c>
      <c r="F10" s="18">
        <v>1.55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5"/>
      <c r="B11" s="21"/>
      <c r="C11" s="12"/>
      <c r="D11" s="19" t="s">
        <v>18</v>
      </c>
      <c r="E11" s="20">
        <f t="shared" ref="E11:J11" si="0">SUM(E5:E10)</f>
        <v>580</v>
      </c>
      <c r="F11" s="20">
        <f t="shared" si="0"/>
        <v>71.91</v>
      </c>
      <c r="G11" s="12">
        <f t="shared" si="0"/>
        <v>935.24</v>
      </c>
      <c r="H11" s="12">
        <f t="shared" si="0"/>
        <v>30.19</v>
      </c>
      <c r="I11" s="12">
        <f t="shared" si="0"/>
        <v>37.56</v>
      </c>
      <c r="J11" s="12">
        <f t="shared" si="0"/>
        <v>118.66999999999999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268</v>
      </c>
      <c r="D14" s="11" t="s">
        <v>31</v>
      </c>
      <c r="E14" s="18">
        <v>105</v>
      </c>
      <c r="F14" s="18">
        <v>41.28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25" t="s">
        <v>17</v>
      </c>
      <c r="B15" s="13" t="s">
        <v>22</v>
      </c>
      <c r="C15" s="11">
        <v>199</v>
      </c>
      <c r="D15" s="11" t="s">
        <v>32</v>
      </c>
      <c r="E15" s="18">
        <v>200</v>
      </c>
      <c r="F15" s="18">
        <v>6.84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1" thickBot="1">
      <c r="A16" s="25"/>
      <c r="B16" s="21" t="s">
        <v>19</v>
      </c>
      <c r="C16" s="11">
        <v>376</v>
      </c>
      <c r="D16" s="11" t="s">
        <v>33</v>
      </c>
      <c r="E16" s="18">
        <v>200</v>
      </c>
      <c r="F16" s="18">
        <v>1.84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1" thickBot="1">
      <c r="A17" s="25"/>
      <c r="B17" s="21" t="s">
        <v>23</v>
      </c>
      <c r="C17" s="11">
        <v>0</v>
      </c>
      <c r="D17" s="11" t="s">
        <v>34</v>
      </c>
      <c r="E17" s="18">
        <v>200</v>
      </c>
      <c r="F17" s="18">
        <v>36.799999999999997</v>
      </c>
      <c r="G17" s="11">
        <f>0.38*E17</f>
        <v>76</v>
      </c>
      <c r="H17" s="11">
        <f>0.008*E17</f>
        <v>1.6</v>
      </c>
      <c r="I17" s="11">
        <f>0.002*E17</f>
        <v>0.4</v>
      </c>
      <c r="J17" s="11">
        <f>0.075*E17</f>
        <v>15</v>
      </c>
    </row>
    <row r="18" spans="1:10" ht="21" thickBot="1">
      <c r="A18" s="25"/>
      <c r="B18" s="23" t="s">
        <v>21</v>
      </c>
      <c r="C18" s="11">
        <v>0</v>
      </c>
      <c r="D18" s="11" t="s">
        <v>15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25"/>
      <c r="B19" s="21" t="s">
        <v>20</v>
      </c>
      <c r="C19" s="11">
        <v>0</v>
      </c>
      <c r="D19" s="11" t="s">
        <v>16</v>
      </c>
      <c r="E19" s="18">
        <v>50</v>
      </c>
      <c r="F19" s="18">
        <v>3.87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5"/>
      <c r="B20" s="21"/>
      <c r="C20" s="12"/>
      <c r="D20" s="19" t="s">
        <v>18</v>
      </c>
      <c r="E20" s="20">
        <f>SUM(E14:E19)</f>
        <v>805</v>
      </c>
      <c r="F20" s="20">
        <f>SUM(F14:F19)</f>
        <v>94.580000000000013</v>
      </c>
      <c r="G20" s="12">
        <f>SUM(G15:G19)</f>
        <v>668</v>
      </c>
      <c r="H20" s="12">
        <f>SUM(H15:H19)</f>
        <v>26.110000000000003</v>
      </c>
      <c r="I20" s="12">
        <f>SUM(I15:I19)</f>
        <v>6.9399999999999995</v>
      </c>
      <c r="J20" s="12">
        <f>SUM(J15:J19)</f>
        <v>124.32000000000001</v>
      </c>
    </row>
    <row r="21" spans="1:10" ht="21" thickBot="1">
      <c r="A21" s="25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2023-09-15T12:52:39Z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