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1" i="1" l="1"/>
  <c r="J20" i="1"/>
  <c r="I20" i="1"/>
  <c r="H20" i="1"/>
  <c r="G20" i="1"/>
  <c r="F20" i="1"/>
  <c r="J19" i="1"/>
  <c r="I19" i="1"/>
  <c r="H19" i="1"/>
  <c r="G19" i="1"/>
  <c r="F19" i="1"/>
  <c r="F21" i="1" s="1"/>
  <c r="J16" i="1"/>
  <c r="J21" i="1" s="1"/>
  <c r="I16" i="1"/>
  <c r="I21" i="1" s="1"/>
  <c r="H16" i="1"/>
  <c r="H21" i="1" s="1"/>
  <c r="G16" i="1"/>
  <c r="G21" i="1" s="1"/>
  <c r="F12" i="1"/>
  <c r="E12" i="1"/>
  <c r="J11" i="1"/>
  <c r="I11" i="1"/>
  <c r="H11" i="1"/>
  <c r="G11" i="1"/>
  <c r="J10" i="1"/>
  <c r="I10" i="1"/>
  <c r="H10" i="1"/>
  <c r="G10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<sst xmlns="http://schemas.openxmlformats.org/spreadsheetml/2006/main" count="47" uniqueCount="29">
  <si>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</si>
  <si>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</si>
  <si>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</si>
  <si>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</si>
  <si>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</si>
  <si>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</si>
  <si>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</si>
  <si>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</si>
  <si>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</si>
  <si>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</si>
  <si>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</si>
  <si>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</si>
  <si>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</si>
  <si>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</si>
  <si>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</si>
  <si>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</si>
  <si>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</si>
  <si>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</si>
  <si>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</si>
  <si>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</si>
  <si>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гарнир</t>
  </si>
  <si>
    <t>МАОУ "СОШ №11" город Северобайкальск</t>
  </si>
  <si>
    <t>Котлета рыбная</t>
  </si>
  <si>
    <t xml:space="preserve">Картофельное пюре </t>
  </si>
  <si>
    <t>овощ</t>
  </si>
  <si>
    <t>Огурец свежий</t>
  </si>
  <si>
    <t>десерт</t>
  </si>
  <si>
    <t>Зефир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</si>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</sst>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2" fontId="3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7" sqref="L7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45217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1">
        <v>234</v>
      </c>
      <c r="D5" s="11" t="s">
        <v>22</v>
      </c>
      <c r="E5" s="18">
        <v>105</v>
      </c>
      <c r="F5" s="18">
        <v>29.42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0.25">
      <c r="A6" s="8"/>
      <c r="B6" s="11" t="s">
        <v>20</v>
      </c>
      <c r="C6" s="11">
        <v>128</v>
      </c>
      <c r="D6" s="11" t="s">
        <v>23</v>
      </c>
      <c r="E6" s="18">
        <v>200</v>
      </c>
      <c r="F6" s="18">
        <v>27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1.75" thickBot="1">
      <c r="A7" s="8"/>
      <c r="B7" s="26" t="s">
        <v>24</v>
      </c>
      <c r="C7" s="11">
        <v>71</v>
      </c>
      <c r="D7" s="11" t="s">
        <v>25</v>
      </c>
      <c r="E7" s="18">
        <v>50</v>
      </c>
      <c r="F7" s="18">
        <v>7.5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0.25">
      <c r="A8" s="8"/>
      <c r="B8" s="27" t="s">
        <v>26</v>
      </c>
      <c r="C8" s="11"/>
      <c r="D8" s="11" t="s">
        <v>27</v>
      </c>
      <c r="E8" s="18">
        <v>55</v>
      </c>
      <c r="F8" s="18">
        <v>8.1</v>
      </c>
      <c r="G8" s="34">
        <v>132</v>
      </c>
      <c r="H8" s="34">
        <v>0.2</v>
      </c>
      <c r="I8" s="34">
        <v>0</v>
      </c>
      <c r="J8" s="34">
        <v>32.4</v>
      </c>
    </row>
    <row r="9" spans="1:10" ht="21.75" thickBot="1">
      <c r="A9" s="8"/>
      <c r="B9" s="26" t="s">
        <v>19</v>
      </c>
      <c r="C9" s="11">
        <v>377</v>
      </c>
      <c r="D9" s="11" t="s">
        <v>28</v>
      </c>
      <c r="E9" s="18">
        <v>200</v>
      </c>
      <c r="F9" s="18">
        <v>3.84</v>
      </c>
      <c r="G9" s="11">
        <v>62</v>
      </c>
      <c r="H9" s="11">
        <v>0.13</v>
      </c>
      <c r="I9" s="11">
        <v>0.02</v>
      </c>
      <c r="J9" s="11">
        <v>15.2</v>
      </c>
    </row>
    <row r="10" spans="1:10" ht="20.25">
      <c r="A10" s="8"/>
      <c r="B10" s="27" t="s">
        <v>15</v>
      </c>
      <c r="C10" s="11">
        <v>0</v>
      </c>
      <c r="D10" s="11" t="s">
        <v>15</v>
      </c>
      <c r="E10" s="18">
        <v>20</v>
      </c>
      <c r="F10" s="18">
        <v>1.58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9"/>
      <c r="B11" s="27" t="s">
        <v>16</v>
      </c>
      <c r="C11" s="11">
        <v>0</v>
      </c>
      <c r="D11" s="11" t="s">
        <v>16</v>
      </c>
      <c r="E11" s="18">
        <v>20</v>
      </c>
      <c r="F11" s="18">
        <v>1.55</v>
      </c>
      <c r="G11" s="11">
        <f>2.299*E11</f>
        <v>45.98</v>
      </c>
      <c r="H11" s="11">
        <f>0.056*E11</f>
        <v>1.1200000000000001</v>
      </c>
      <c r="I11" s="11">
        <f>0.011*E11</f>
        <v>0.21999999999999997</v>
      </c>
      <c r="J11" s="11">
        <f>0.494*E11</f>
        <v>9.879999999999999</v>
      </c>
    </row>
    <row r="12" spans="1:10" ht="21.75" thickBot="1">
      <c r="A12" s="9"/>
      <c r="B12" s="25"/>
      <c r="C12" s="12"/>
      <c r="D12" s="19" t="s">
        <v>18</v>
      </c>
      <c r="E12" s="20">
        <f t="shared" ref="E12:J12" si="0">SUM(E5:E11)</f>
        <v>650</v>
      </c>
      <c r="F12" s="20">
        <f t="shared" si="0"/>
        <v>78.989999999999995</v>
      </c>
      <c r="G12" s="12">
        <f t="shared" si="0"/>
        <v>720.34</v>
      </c>
      <c r="H12" s="12">
        <f t="shared" si="0"/>
        <v>20.530000000000005</v>
      </c>
      <c r="I12" s="12">
        <f t="shared" si="0"/>
        <v>21.389999999999997</v>
      </c>
      <c r="J12" s="12">
        <f t="shared" si="0"/>
        <v>108.51</v>
      </c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14</v>
      </c>
      <c r="C14" s="11">
        <v>234</v>
      </c>
      <c r="D14" s="11" t="s">
        <v>22</v>
      </c>
      <c r="E14" s="18">
        <v>105</v>
      </c>
      <c r="F14" s="18">
        <v>29.42</v>
      </c>
      <c r="G14" s="11">
        <v>223</v>
      </c>
      <c r="H14" s="11">
        <v>12.96</v>
      </c>
      <c r="I14" s="11">
        <v>11.84</v>
      </c>
      <c r="J14" s="11">
        <v>15.92</v>
      </c>
    </row>
    <row r="15" spans="1:10" ht="20.25">
      <c r="A15" s="9" t="s">
        <v>17</v>
      </c>
      <c r="B15" s="11" t="s">
        <v>20</v>
      </c>
      <c r="C15" s="11">
        <v>128</v>
      </c>
      <c r="D15" s="11" t="s">
        <v>23</v>
      </c>
      <c r="E15" s="18">
        <v>200</v>
      </c>
      <c r="F15" s="18">
        <v>27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1.75" thickBot="1">
      <c r="A16" s="9"/>
      <c r="B16" s="26" t="s">
        <v>24</v>
      </c>
      <c r="C16" s="11">
        <v>71</v>
      </c>
      <c r="D16" s="11" t="s">
        <v>25</v>
      </c>
      <c r="E16" s="18">
        <v>50</v>
      </c>
      <c r="F16" s="18">
        <v>7.5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0.25">
      <c r="A17" s="9"/>
      <c r="B17" s="27" t="s">
        <v>26</v>
      </c>
      <c r="C17" s="11"/>
      <c r="D17" s="11" t="s">
        <v>27</v>
      </c>
      <c r="E17" s="18">
        <v>55</v>
      </c>
      <c r="F17" s="18">
        <v>8.1</v>
      </c>
      <c r="G17" s="34">
        <v>132</v>
      </c>
      <c r="H17" s="34">
        <v>0.2</v>
      </c>
      <c r="I17" s="34">
        <v>0</v>
      </c>
      <c r="J17" s="34">
        <v>32.4</v>
      </c>
    </row>
    <row r="18" spans="1:10" ht="21.75" thickBot="1">
      <c r="A18" s="9"/>
      <c r="B18" s="26" t="s">
        <v>19</v>
      </c>
      <c r="C18" s="11">
        <v>377</v>
      </c>
      <c r="D18" s="11" t="s">
        <v>28</v>
      </c>
      <c r="E18" s="18">
        <v>200</v>
      </c>
      <c r="F18" s="18">
        <v>3.84</v>
      </c>
      <c r="G18" s="11">
        <v>62</v>
      </c>
      <c r="H18" s="11">
        <v>0.13</v>
      </c>
      <c r="I18" s="11">
        <v>0.02</v>
      </c>
      <c r="J18" s="11">
        <v>15.2</v>
      </c>
    </row>
    <row r="19" spans="1:10" ht="20.25">
      <c r="A19" s="9"/>
      <c r="B19" s="27" t="s">
        <v>15</v>
      </c>
      <c r="C19" s="11">
        <v>0</v>
      </c>
      <c r="D19" s="11" t="s">
        <v>15</v>
      </c>
      <c r="E19" s="18">
        <v>60</v>
      </c>
      <c r="F19" s="30">
        <f>43.5/550*E19</f>
        <v>4.7454545454545451</v>
      </c>
      <c r="G19" s="11">
        <f>2.338*E19</f>
        <v>140.28</v>
      </c>
      <c r="H19" s="11">
        <f>0.079*E19</f>
        <v>4.74</v>
      </c>
      <c r="I19" s="11">
        <f>0.01*E19</f>
        <v>0.6</v>
      </c>
      <c r="J19" s="11">
        <f>0.483*E19</f>
        <v>28.98</v>
      </c>
    </row>
    <row r="20" spans="1:10" ht="20.25">
      <c r="A20" s="9"/>
      <c r="B20" s="27" t="s">
        <v>16</v>
      </c>
      <c r="C20" s="11">
        <v>0</v>
      </c>
      <c r="D20" s="11" t="s">
        <v>16</v>
      </c>
      <c r="E20" s="18">
        <v>60</v>
      </c>
      <c r="F20" s="30">
        <f>42.6/550*E20</f>
        <v>4.6472727272727274</v>
      </c>
      <c r="G20" s="11">
        <f>2.299*E20</f>
        <v>137.94</v>
      </c>
      <c r="H20" s="11">
        <f>0.056*E20</f>
        <v>3.36</v>
      </c>
      <c r="I20" s="11">
        <f>0.011*E20</f>
        <v>0.65999999999999992</v>
      </c>
      <c r="J20" s="11">
        <f>0.494*E20</f>
        <v>29.64</v>
      </c>
    </row>
    <row r="21" spans="1:10" ht="21" thickBot="1">
      <c r="A21" s="9"/>
      <c r="B21" s="21"/>
      <c r="C21" s="12"/>
      <c r="D21" s="19" t="s">
        <v>18</v>
      </c>
      <c r="E21" s="20">
        <f t="shared" ref="E21:J21" si="1">SUM(E14:E20)</f>
        <v>730</v>
      </c>
      <c r="F21" s="20">
        <f t="shared" si="1"/>
        <v>85.25272727272727</v>
      </c>
      <c r="G21" s="12">
        <f t="shared" si="1"/>
        <v>905.81999999999994</v>
      </c>
      <c r="H21" s="12">
        <f t="shared" si="1"/>
        <v>25.93</v>
      </c>
      <c r="I21" s="12">
        <f t="shared" si="1"/>
        <v>22.23</v>
      </c>
      <c r="J21" s="12">
        <f t="shared" si="1"/>
        <v>147.59000000000003</v>
      </c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2023-10-17T13:11:29Z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