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20" i="1" l="1"/>
  <c r="J19" i="1"/>
  <c r="I19" i="1"/>
  <c r="H19" i="1"/>
  <c r="G19" i="1"/>
  <c r="F19" i="1"/>
  <c r="J18" i="1"/>
  <c r="I18" i="1"/>
  <c r="H18" i="1"/>
  <c r="G18" i="1"/>
  <c r="F18" i="1"/>
  <c r="F20" i="1" s="1"/>
  <c r="J16" i="1"/>
  <c r="J20" i="1" s="1"/>
  <c r="I16" i="1"/>
  <c r="I20" i="1" s="1"/>
  <c r="H16" i="1"/>
  <c r="H20" i="1" s="1"/>
  <c r="G16" i="1"/>
  <c r="G20" i="1" s="1"/>
  <c r="E11" i="1"/>
  <c r="J10" i="1"/>
  <c r="I10" i="1"/>
  <c r="H10" i="1"/>
  <c r="G10" i="1"/>
  <c r="F10" i="1"/>
  <c r="J9" i="1"/>
  <c r="J11" i="1" s="1"/>
  <c r="I9" i="1"/>
  <c r="I11" i="1" s="1"/>
  <c r="H9" i="1"/>
  <c r="H11" i="1" s="1"/>
  <c r="G9" i="1"/>
  <c r="G11" i="1" s="1"/>
  <c r="F9" i="1"/>
  <c r="F11" i="1" s="1"/>
</calcChain>
</file>

<file path=xl/sharedStrings.xml><?xml version="1.0" encoding="utf-8"?>
<sst xmlns="http://schemas.openxmlformats.org/spreadsheetml/2006/main" count="43" uniqueCount="32">
  <si>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</si>
  <si>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</si>
  <si>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</si>
  <si>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</si>
  <si>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</si>
  <si>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</si>
  <si>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</si>
  <si>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</si>
  <si>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</si>
  <si>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</si>
  <si>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</si>
  <si>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</si>
  <si>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</si>
  <si>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</si>
  <si>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</si>
  <si>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</si>
  <si>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</si>
  <si>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</si>
  <si>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</si>
  <si>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</si>
  <si>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</si>
  <si>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Каша вязкая молочная из пшеной крупы</t>
  </si>
  <si>
    <t>яйцо</t>
  </si>
  <si>
    <t>Яйцо варёное</t>
  </si>
  <si>
    <t>Кофейный напиток</t>
  </si>
  <si>
    <t>булочка</t>
  </si>
  <si>
    <t>Булочка домашняя</t>
  </si>
  <si>
    <t>Макароны отварные с сыром</t>
  </si>
  <si>
    <t>Молоко 0,2</t>
  </si>
  <si>
    <t>десерт</t>
  </si>
  <si>
    <t>Вафли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</si>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</sst>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2" fontId="3" fillId="2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7" sqref="K7"/>
    </sheetView>
  </sheetViews>
  <sheetFormatPr defaultColWidth="49.42578125" defaultRowHeight="18.75"/>
  <cols>
    <col min="1" max="1" width="17.28515625" style="1" customWidth="1"/>
    <col min="2" max="2" width="32.425781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31</v>
      </c>
      <c r="C1" s="32"/>
      <c r="D1" s="33"/>
      <c r="E1" s="2" t="s">
        <v>1</v>
      </c>
      <c r="F1" s="3"/>
      <c r="G1" s="2"/>
      <c r="H1" s="2"/>
      <c r="I1" s="2" t="s">
        <v>2</v>
      </c>
      <c r="J1" s="4">
        <v>45222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5" t="s">
        <v>14</v>
      </c>
      <c r="C5" s="11">
        <v>173</v>
      </c>
      <c r="D5" s="11" t="s">
        <v>21</v>
      </c>
      <c r="E5" s="18">
        <v>210</v>
      </c>
      <c r="F5" s="18">
        <v>22.41</v>
      </c>
      <c r="G5" s="11">
        <v>312</v>
      </c>
      <c r="H5" s="11">
        <v>8.64</v>
      </c>
      <c r="I5" s="11">
        <v>11.06</v>
      </c>
      <c r="J5" s="11">
        <v>44.32</v>
      </c>
    </row>
    <row r="6" spans="1:10" ht="20.25">
      <c r="A6" s="8"/>
      <c r="B6" s="11" t="s">
        <v>22</v>
      </c>
      <c r="C6" s="11">
        <v>209</v>
      </c>
      <c r="D6" s="11" t="s">
        <v>23</v>
      </c>
      <c r="E6" s="18">
        <v>40</v>
      </c>
      <c r="F6" s="18">
        <v>11.6</v>
      </c>
      <c r="G6" s="11">
        <v>63</v>
      </c>
      <c r="H6" s="11">
        <v>5.08</v>
      </c>
      <c r="I6" s="11">
        <v>4.5999999999999996</v>
      </c>
      <c r="J6" s="11">
        <v>0.28000000000000003</v>
      </c>
    </row>
    <row r="7" spans="1:10" ht="21.75" thickBot="1">
      <c r="A7" s="8"/>
      <c r="B7" s="26" t="s">
        <v>19</v>
      </c>
      <c r="C7" s="11">
        <v>379</v>
      </c>
      <c r="D7" s="11" t="s">
        <v>24</v>
      </c>
      <c r="E7" s="18">
        <v>200</v>
      </c>
      <c r="F7" s="18">
        <v>14</v>
      </c>
      <c r="G7" s="11">
        <v>100.6</v>
      </c>
      <c r="H7" s="11">
        <v>3.17</v>
      </c>
      <c r="I7" s="11">
        <v>2.68</v>
      </c>
      <c r="J7" s="11">
        <v>15.95</v>
      </c>
    </row>
    <row r="8" spans="1:10" ht="20.25">
      <c r="A8" s="8"/>
      <c r="B8" s="27" t="s">
        <v>25</v>
      </c>
      <c r="C8" s="11">
        <v>424</v>
      </c>
      <c r="D8" s="11" t="s">
        <v>26</v>
      </c>
      <c r="E8" s="18">
        <v>60</v>
      </c>
      <c r="F8" s="18">
        <v>11.4</v>
      </c>
      <c r="G8" s="11">
        <v>190.8</v>
      </c>
      <c r="H8" s="11">
        <v>4.37</v>
      </c>
      <c r="I8" s="11">
        <v>7.5</v>
      </c>
      <c r="J8" s="11">
        <v>26.35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20</v>
      </c>
      <c r="F9" s="30">
        <f>43.5/550*E9</f>
        <v>1.5818181818181818</v>
      </c>
      <c r="G9" s="11">
        <f>2.338*E9</f>
        <v>46.760000000000005</v>
      </c>
      <c r="H9" s="11">
        <f>0.079*E9</f>
        <v>1.58</v>
      </c>
      <c r="I9" s="11">
        <f>0.01*E9</f>
        <v>0.2</v>
      </c>
      <c r="J9" s="11">
        <f>0.483*E9</f>
        <v>9.66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20</v>
      </c>
      <c r="F10" s="30">
        <f>42.6/550*E10</f>
        <v>1.5490909090909091</v>
      </c>
      <c r="G10" s="11">
        <f>2.299*E10</f>
        <v>45.98</v>
      </c>
      <c r="H10" s="11">
        <f>0.056*E10</f>
        <v>1.1200000000000001</v>
      </c>
      <c r="I10" s="11">
        <f>0.011*E10</f>
        <v>0.21999999999999997</v>
      </c>
      <c r="J10" s="11">
        <f>0.494*E10</f>
        <v>9.879999999999999</v>
      </c>
    </row>
    <row r="11" spans="1:10" ht="21" thickBot="1">
      <c r="A11" s="9"/>
      <c r="B11" s="27"/>
      <c r="C11" s="12"/>
      <c r="D11" s="19" t="s">
        <v>18</v>
      </c>
      <c r="E11" s="20">
        <f t="shared" ref="E11:J11" si="0">SUM(E5:E10)</f>
        <v>550</v>
      </c>
      <c r="F11" s="20">
        <f t="shared" si="0"/>
        <v>62.540909090909082</v>
      </c>
      <c r="G11" s="12">
        <f t="shared" si="0"/>
        <v>759.1400000000001</v>
      </c>
      <c r="H11" s="12">
        <f t="shared" si="0"/>
        <v>23.960000000000004</v>
      </c>
      <c r="I11" s="12">
        <f t="shared" si="0"/>
        <v>26.259999999999998</v>
      </c>
      <c r="J11" s="12">
        <f t="shared" si="0"/>
        <v>106.44</v>
      </c>
    </row>
    <row r="12" spans="1:10" ht="21.75" thickBot="1">
      <c r="A12" s="9"/>
      <c r="B12" s="25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">
      <c r="A14" s="28"/>
      <c r="B14" s="25" t="s">
        <v>14</v>
      </c>
      <c r="C14" s="11">
        <v>24</v>
      </c>
      <c r="D14" s="11" t="s">
        <v>27</v>
      </c>
      <c r="E14" s="18">
        <v>240</v>
      </c>
      <c r="F14" s="18">
        <v>35.03</v>
      </c>
      <c r="G14" s="11">
        <v>401.28</v>
      </c>
      <c r="H14" s="11">
        <v>16.239999999999998</v>
      </c>
      <c r="I14" s="11">
        <v>19.100000000000001</v>
      </c>
      <c r="J14" s="11">
        <v>40.93</v>
      </c>
    </row>
    <row r="15" spans="1:10" ht="21.75" thickBot="1">
      <c r="A15" s="9" t="s">
        <v>17</v>
      </c>
      <c r="B15" s="26" t="s">
        <v>19</v>
      </c>
      <c r="C15" s="11"/>
      <c r="D15" s="11" t="s">
        <v>28</v>
      </c>
      <c r="E15" s="18">
        <v>200</v>
      </c>
      <c r="F15" s="18">
        <v>43</v>
      </c>
      <c r="G15" s="11">
        <v>108</v>
      </c>
      <c r="H15" s="11">
        <v>5.8</v>
      </c>
      <c r="I15" s="11">
        <v>5</v>
      </c>
      <c r="J15" s="11">
        <v>9.6</v>
      </c>
    </row>
    <row r="16" spans="1:10" ht="21.75" thickBot="1">
      <c r="A16" s="9"/>
      <c r="B16" s="26" t="s">
        <v>29</v>
      </c>
      <c r="C16" s="11"/>
      <c r="D16" s="11" t="s">
        <v>30</v>
      </c>
      <c r="E16" s="18">
        <v>50</v>
      </c>
      <c r="F16" s="18">
        <v>11.3</v>
      </c>
      <c r="G16" s="11">
        <f>5.15*E16</f>
        <v>257.5</v>
      </c>
      <c r="H16" s="11">
        <f>0.069*E16</f>
        <v>3.45</v>
      </c>
      <c r="I16" s="11">
        <f>0.28*E16</f>
        <v>14.000000000000002</v>
      </c>
      <c r="J16" s="11">
        <f>0.6*E16</f>
        <v>30</v>
      </c>
    </row>
    <row r="17" spans="1:10" ht="21.75" thickBot="1">
      <c r="A17" s="9"/>
      <c r="B17" s="26" t="s">
        <v>19</v>
      </c>
      <c r="C17" s="11">
        <v>376</v>
      </c>
      <c r="D17" s="11" t="s">
        <v>20</v>
      </c>
      <c r="E17" s="18">
        <v>200</v>
      </c>
      <c r="F17" s="18">
        <v>1.84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27" t="s">
        <v>15</v>
      </c>
      <c r="C18" s="11">
        <v>0</v>
      </c>
      <c r="D18" s="11" t="s">
        <v>15</v>
      </c>
      <c r="E18" s="18">
        <v>60</v>
      </c>
      <c r="F18" s="30">
        <f>43.5/550*E18</f>
        <v>4.7454545454545451</v>
      </c>
      <c r="G18" s="11">
        <f>2.338*E18</f>
        <v>140.28</v>
      </c>
      <c r="H18" s="11">
        <f>0.079*E18</f>
        <v>4.74</v>
      </c>
      <c r="I18" s="11">
        <f>0.01*E18</f>
        <v>0.6</v>
      </c>
      <c r="J18" s="11">
        <f>0.483*E18</f>
        <v>28.98</v>
      </c>
    </row>
    <row r="19" spans="1:10" ht="20.25">
      <c r="A19" s="9"/>
      <c r="B19" s="27" t="s">
        <v>16</v>
      </c>
      <c r="C19" s="11">
        <v>0</v>
      </c>
      <c r="D19" s="11" t="s">
        <v>16</v>
      </c>
      <c r="E19" s="18">
        <v>50</v>
      </c>
      <c r="F19" s="30">
        <f>42.6/550*E19</f>
        <v>3.872727272727273</v>
      </c>
      <c r="G19" s="11">
        <f>2.299*E19</f>
        <v>114.95</v>
      </c>
      <c r="H19" s="11">
        <f>0.056*E19</f>
        <v>2.8000000000000003</v>
      </c>
      <c r="I19" s="11">
        <f>0.011*E19</f>
        <v>0.54999999999999993</v>
      </c>
      <c r="J19" s="11">
        <f>0.494*E19</f>
        <v>24.7</v>
      </c>
    </row>
    <row r="20" spans="1:10" ht="20.25">
      <c r="A20" s="9"/>
      <c r="B20" s="27"/>
      <c r="C20" s="12"/>
      <c r="D20" s="19" t="s">
        <v>18</v>
      </c>
      <c r="E20" s="20">
        <f>SUM(E14:E19)</f>
        <v>800</v>
      </c>
      <c r="F20" s="20">
        <f>SUM(F14:F19)</f>
        <v>99.788181818181826</v>
      </c>
      <c r="G20" s="12">
        <f>SUM(G14:G19)</f>
        <v>1082.01</v>
      </c>
      <c r="H20" s="12">
        <f>SUM(H14:H19)</f>
        <v>33.099999999999994</v>
      </c>
      <c r="I20" s="12">
        <f>SUM(I14:I19)</f>
        <v>39.270000000000003</v>
      </c>
      <c r="J20" s="12">
        <f t="shared" ref="J20" si="1">SUM(J14:J19)</f>
        <v>149.21</v>
      </c>
    </row>
    <row r="21" spans="1:10" ht="21" thickBot="1">
      <c r="A21" s="9"/>
      <c r="B21" s="21"/>
      <c r="C21" s="12"/>
      <c r="D21" s="19"/>
      <c r="E21" s="20"/>
      <c r="F21" s="20"/>
      <c r="G21" s="12"/>
      <c r="H21" s="12"/>
      <c r="I21" s="12"/>
      <c r="J21" s="12"/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2023-10-20T12:13:47Z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