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I16" i="1"/>
  <c r="H16" i="1"/>
  <c r="G16" i="1"/>
  <c r="J15" i="1"/>
  <c r="J20" i="1" s="1"/>
  <c r="I15" i="1"/>
  <c r="I20" i="1" s="1"/>
  <c r="H15" i="1"/>
  <c r="H20" i="1" s="1"/>
  <c r="G15" i="1"/>
  <c r="G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6" i="1"/>
  <c r="I11" i="1" s="1"/>
  <c r="H6" i="1"/>
</calcChain>
</file>

<file path=xl/sharedStrings.xml><?xml version="1.0" encoding="utf-8"?>
<sst xmlns="http://schemas.openxmlformats.org/spreadsheetml/2006/main" count="43" uniqueCount="33">
  <si>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</si>
  <si>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</si>
  <si>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</si>
  <si>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</si>
  <si>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</si>
  <si>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</si>
  <si>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</si>
  <si>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</si>
  <si>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</si>
  <si>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</si>
  <si>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</si>
  <si>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</si>
  <si>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</si>
  <si>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</si>
  <si>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</si>
  <si>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</si>
  <si>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</si>
  <si>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</si>
  <si>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</si>
  <si>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</si>
  <si>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овощ</t>
  </si>
  <si>
    <t>МАОУ "СОШ №11" город Северобайкальск</t>
  </si>
  <si>
    <t>Каша вязкая молочная из пшеной крупы</t>
  </si>
  <si>
    <t>закуска</t>
  </si>
  <si>
    <t>Сыр</t>
  </si>
  <si>
    <t>Какао с молоком</t>
  </si>
  <si>
    <t xml:space="preserve">Булочка </t>
  </si>
  <si>
    <t>Булочка домашняя</t>
  </si>
  <si>
    <t>Плов</t>
  </si>
  <si>
    <t>Огурец свежий</t>
  </si>
  <si>
    <t>десерт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</si>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</sst>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9" t="s">
        <v>21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45237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1">
        <v>173</v>
      </c>
      <c r="D5" s="11" t="s">
        <v>22</v>
      </c>
      <c r="E5" s="18">
        <v>210</v>
      </c>
      <c r="F5" s="18">
        <v>21.4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1" t="s">
        <v>23</v>
      </c>
      <c r="C6" s="11">
        <v>15</v>
      </c>
      <c r="D6" s="11" t="s">
        <v>24</v>
      </c>
      <c r="E6" s="18">
        <v>30</v>
      </c>
      <c r="F6" s="18">
        <v>13.6</v>
      </c>
      <c r="G6" s="11">
        <v>103</v>
      </c>
      <c r="H6" s="11">
        <f>0.263*E6</f>
        <v>7.8900000000000006</v>
      </c>
      <c r="I6" s="11">
        <f>0.266*E6</f>
        <v>7.98</v>
      </c>
      <c r="J6" s="11">
        <v>0</v>
      </c>
    </row>
    <row r="7" spans="1:10" ht="20.25">
      <c r="A7" s="8"/>
      <c r="B7" s="11" t="s">
        <v>16</v>
      </c>
      <c r="C7" s="11">
        <v>382</v>
      </c>
      <c r="D7" s="11" t="s">
        <v>25</v>
      </c>
      <c r="E7" s="18">
        <v>200</v>
      </c>
      <c r="F7" s="18">
        <v>15.9</v>
      </c>
      <c r="G7" s="11">
        <v>118.6</v>
      </c>
      <c r="H7" s="11">
        <v>4.01</v>
      </c>
      <c r="I7" s="11">
        <v>3.54</v>
      </c>
      <c r="J7" s="11">
        <v>17.579999999999998</v>
      </c>
    </row>
    <row r="8" spans="1:10" ht="20.25">
      <c r="A8" s="8"/>
      <c r="B8" s="11" t="s">
        <v>26</v>
      </c>
      <c r="C8" s="11">
        <v>424</v>
      </c>
      <c r="D8" s="11" t="s">
        <v>27</v>
      </c>
      <c r="E8" s="18">
        <v>60</v>
      </c>
      <c r="F8" s="18">
        <v>14</v>
      </c>
      <c r="G8" s="11">
        <v>190.8</v>
      </c>
      <c r="H8" s="11">
        <v>4.37</v>
      </c>
      <c r="I8" s="11">
        <v>7.5</v>
      </c>
      <c r="J8" s="11">
        <v>26.35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20</v>
      </c>
      <c r="F10" s="18">
        <v>1.54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540</v>
      </c>
      <c r="F11" s="20">
        <f t="shared" si="0"/>
        <v>68.02000000000001</v>
      </c>
      <c r="G11" s="12">
        <f t="shared" si="0"/>
        <v>817.1400000000001</v>
      </c>
      <c r="H11" s="12">
        <f t="shared" si="0"/>
        <v>27.610000000000003</v>
      </c>
      <c r="I11" s="12">
        <f t="shared" si="0"/>
        <v>30.499999999999996</v>
      </c>
      <c r="J11" s="12">
        <f t="shared" si="0"/>
        <v>107.78999999999999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7"/>
      <c r="B14" s="25" t="s">
        <v>17</v>
      </c>
      <c r="C14" s="11">
        <v>265</v>
      </c>
      <c r="D14" s="11" t="s">
        <v>28</v>
      </c>
      <c r="E14" s="18">
        <v>300</v>
      </c>
      <c r="F14" s="18">
        <v>48.2</v>
      </c>
      <c r="G14" s="11">
        <v>574</v>
      </c>
      <c r="H14" s="11">
        <v>22.3</v>
      </c>
      <c r="I14" s="11">
        <v>26.3</v>
      </c>
      <c r="J14" s="11">
        <v>57</v>
      </c>
    </row>
    <row r="15" spans="1:10" ht="21.75" thickBot="1">
      <c r="A15" s="9" t="s">
        <v>14</v>
      </c>
      <c r="B15" s="26" t="s">
        <v>20</v>
      </c>
      <c r="C15" s="11">
        <v>71</v>
      </c>
      <c r="D15" s="11" t="s">
        <v>29</v>
      </c>
      <c r="E15" s="18">
        <v>50</v>
      </c>
      <c r="F15" s="18">
        <v>12.6</v>
      </c>
      <c r="G15" s="11">
        <f>0.12*E15</f>
        <v>6</v>
      </c>
      <c r="H15" s="11">
        <f>0.007*E15</f>
        <v>0.35000000000000003</v>
      </c>
      <c r="I15" s="11">
        <f>0.001*E15</f>
        <v>0.05</v>
      </c>
      <c r="J15" s="11">
        <f>0.019*E15</f>
        <v>0.95</v>
      </c>
    </row>
    <row r="16" spans="1:10" ht="21.75" thickBot="1">
      <c r="A16" s="9"/>
      <c r="B16" s="26" t="s">
        <v>30</v>
      </c>
      <c r="C16" s="11"/>
      <c r="D16" s="11" t="s">
        <v>31</v>
      </c>
      <c r="E16" s="18">
        <v>50</v>
      </c>
      <c r="F16" s="18">
        <v>11.3</v>
      </c>
      <c r="G16" s="11">
        <f>5.15*E16</f>
        <v>257.5</v>
      </c>
      <c r="H16" s="11">
        <f>0.069*E16</f>
        <v>3.45</v>
      </c>
      <c r="I16" s="11">
        <f>0.28*E16</f>
        <v>14.000000000000002</v>
      </c>
      <c r="J16" s="11">
        <f>0.6*E16</f>
        <v>30</v>
      </c>
    </row>
    <row r="17" spans="1:10" ht="20.25">
      <c r="A17" s="9"/>
      <c r="B17" s="11" t="s">
        <v>16</v>
      </c>
      <c r="C17" s="11">
        <v>376</v>
      </c>
      <c r="D17" s="11" t="s">
        <v>32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0.25">
      <c r="A20" s="9"/>
      <c r="B20" s="11"/>
      <c r="C20" s="12"/>
      <c r="D20" s="19" t="s">
        <v>15</v>
      </c>
      <c r="E20" s="20">
        <f t="shared" ref="E20:J20" si="1">SUM(E14:E19)</f>
        <v>700</v>
      </c>
      <c r="F20" s="20">
        <f t="shared" si="1"/>
        <v>81.750000000000014</v>
      </c>
      <c r="G20" s="12">
        <f t="shared" si="1"/>
        <v>1129.3499999999999</v>
      </c>
      <c r="H20" s="12">
        <f t="shared" si="1"/>
        <v>32.92</v>
      </c>
      <c r="I20" s="12">
        <f t="shared" si="1"/>
        <v>41.42</v>
      </c>
      <c r="J20" s="12">
        <f t="shared" si="1"/>
        <v>151.79999999999998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8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2023-11-05T08:14:27Z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