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I17" i="1"/>
  <c r="H17" i="1"/>
  <c r="G17" i="1"/>
  <c r="J15" i="1"/>
  <c r="J20" i="1" s="1"/>
  <c r="I15" i="1"/>
  <c r="I20" i="1" s="1"/>
  <c r="H15" i="1"/>
  <c r="H20" i="1" s="1"/>
  <c r="G15" i="1"/>
  <c r="G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G11" i="1" s="1"/>
  <c r="I6" i="1"/>
  <c r="I11" i="1" s="1"/>
  <c r="H6" i="1"/>
</calcChain>
</file>

<file path=xl/sharedStrings.xml><?xml version="1.0" encoding="utf-8"?>
<sst xmlns="http://schemas.openxmlformats.org/spreadsheetml/2006/main" count="43" uniqueCount="32">
  <si>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</si>
  <si>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</si>
  <si>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</si>
  <si>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</si>
  <si>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</si>
  <si>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</si>
  <si>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</si>
  <si>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</si>
  <si>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</si>
  <si>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</si>
  <si>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</si>
  <si>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</si>
  <si>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</si>
  <si>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</si>
  <si>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</si>
  <si>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</si>
  <si>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</si>
  <si>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</si>
  <si>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</si>
  <si>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</si>
  <si>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</si>
  <si>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Каша вязкая молочная из пшеной крупы</t>
  </si>
  <si>
    <t>закуска</t>
  </si>
  <si>
    <t>Сыр</t>
  </si>
  <si>
    <t>Какао с молоком</t>
  </si>
  <si>
    <t>булочка</t>
  </si>
  <si>
    <t>Булочка школьная</t>
  </si>
  <si>
    <t>Макароны отварные с сыром</t>
  </si>
  <si>
    <t>десерт</t>
  </si>
  <si>
    <t>Печенье</t>
  </si>
  <si>
    <t>Сок фруктовый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</si>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</sst>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1" fillId="0" borderId="13" xfId="0" applyFont="1" applyBorder="1"/>
    <xf numFmtId="0" fontId="1" fillId="0" borderId="17" xfId="0" applyFont="1" applyBorder="1"/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13" sqref="K1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31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45250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17</v>
      </c>
      <c r="C5" s="11">
        <v>173</v>
      </c>
      <c r="D5" s="11" t="s">
        <v>21</v>
      </c>
      <c r="E5" s="18">
        <v>210</v>
      </c>
      <c r="F5" s="18">
        <v>22.41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1" t="s">
        <v>22</v>
      </c>
      <c r="C6" s="11">
        <v>15</v>
      </c>
      <c r="D6" s="11" t="s">
        <v>23</v>
      </c>
      <c r="E6" s="18">
        <v>30</v>
      </c>
      <c r="F6" s="18">
        <v>17.399999999999999</v>
      </c>
      <c r="G6" s="11">
        <v>103</v>
      </c>
      <c r="H6" s="11">
        <f>0.263*E6</f>
        <v>7.8900000000000006</v>
      </c>
      <c r="I6" s="11">
        <f>0.266*E6</f>
        <v>7.98</v>
      </c>
      <c r="J6" s="11">
        <v>0</v>
      </c>
    </row>
    <row r="7" spans="1:10" ht="20.25">
      <c r="A7" s="8"/>
      <c r="B7" s="11" t="s">
        <v>16</v>
      </c>
      <c r="C7" s="11">
        <v>382</v>
      </c>
      <c r="D7" s="11" t="s">
        <v>24</v>
      </c>
      <c r="E7" s="18">
        <v>200</v>
      </c>
      <c r="F7" s="18">
        <v>16</v>
      </c>
      <c r="G7" s="11">
        <v>118.6</v>
      </c>
      <c r="H7" s="11">
        <v>4.01</v>
      </c>
      <c r="I7" s="11">
        <v>3.54</v>
      </c>
      <c r="J7" s="11">
        <v>17.579999999999998</v>
      </c>
    </row>
    <row r="8" spans="1:10" ht="20.25">
      <c r="A8" s="8"/>
      <c r="B8" s="11" t="s">
        <v>25</v>
      </c>
      <c r="C8" s="11">
        <v>428</v>
      </c>
      <c r="D8" s="28" t="s">
        <v>26</v>
      </c>
      <c r="E8" s="18">
        <v>60</v>
      </c>
      <c r="F8" s="18">
        <v>14</v>
      </c>
      <c r="G8" s="11">
        <v>145</v>
      </c>
      <c r="H8" s="11">
        <v>5.01</v>
      </c>
      <c r="I8" s="11">
        <v>1.92</v>
      </c>
      <c r="J8" s="11">
        <v>26.91</v>
      </c>
    </row>
    <row r="9" spans="1:10" ht="20.25">
      <c r="A9" s="8"/>
      <c r="B9" s="11" t="s">
        <v>18</v>
      </c>
      <c r="C9" s="11">
        <v>0</v>
      </c>
      <c r="D9" s="11" t="s">
        <v>18</v>
      </c>
      <c r="E9" s="18">
        <v>20</v>
      </c>
      <c r="F9" s="18">
        <v>1.58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11" t="s">
        <v>19</v>
      </c>
      <c r="C10" s="11">
        <v>0</v>
      </c>
      <c r="D10" s="11" t="s">
        <v>19</v>
      </c>
      <c r="E10" s="18">
        <v>20</v>
      </c>
      <c r="F10" s="18">
        <v>1.54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11"/>
      <c r="C11" s="12"/>
      <c r="D11" s="19" t="s">
        <v>15</v>
      </c>
      <c r="E11" s="20">
        <f t="shared" ref="E11:J11" si="0">SUM(E5:E10)</f>
        <v>540</v>
      </c>
      <c r="F11" s="20">
        <f t="shared" si="0"/>
        <v>72.930000000000007</v>
      </c>
      <c r="G11" s="12">
        <f t="shared" si="0"/>
        <v>771.34</v>
      </c>
      <c r="H11" s="12">
        <f t="shared" si="0"/>
        <v>28.249999999999996</v>
      </c>
      <c r="I11" s="12">
        <f t="shared" si="0"/>
        <v>24.919999999999998</v>
      </c>
      <c r="J11" s="12">
        <f t="shared" si="0"/>
        <v>108.35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6"/>
      <c r="B14" s="25" t="s">
        <v>17</v>
      </c>
      <c r="C14" s="11">
        <v>24</v>
      </c>
      <c r="D14" s="11" t="s">
        <v>27</v>
      </c>
      <c r="E14" s="18">
        <v>240</v>
      </c>
      <c r="F14" s="18">
        <v>35.299999999999997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0.25">
      <c r="A15" s="9" t="s">
        <v>14</v>
      </c>
      <c r="B15" s="11" t="s">
        <v>28</v>
      </c>
      <c r="C15" s="11">
        <v>0</v>
      </c>
      <c r="D15" s="11" t="s">
        <v>29</v>
      </c>
      <c r="E15" s="18">
        <v>100</v>
      </c>
      <c r="F15" s="18">
        <v>9.5</v>
      </c>
      <c r="G15" s="11">
        <f>8.9*E15</f>
        <v>890</v>
      </c>
      <c r="H15" s="11">
        <f>0.077*E15</f>
        <v>7.7</v>
      </c>
      <c r="I15" s="11">
        <f>0.109*E15</f>
        <v>10.9</v>
      </c>
      <c r="J15" s="11">
        <f>0.652*E15</f>
        <v>65.2</v>
      </c>
    </row>
    <row r="16" spans="1:10" ht="20.25">
      <c r="A16" s="9"/>
      <c r="B16" s="11" t="s">
        <v>16</v>
      </c>
      <c r="C16" s="11">
        <v>376</v>
      </c>
      <c r="D16" s="11" t="s">
        <v>20</v>
      </c>
      <c r="E16" s="18">
        <v>200</v>
      </c>
      <c r="F16" s="18">
        <v>1.84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1" t="s">
        <v>16</v>
      </c>
      <c r="C17" s="11"/>
      <c r="D17" s="11" t="s">
        <v>30</v>
      </c>
      <c r="E17" s="18">
        <v>200</v>
      </c>
      <c r="F17" s="18">
        <v>17.100000000000001</v>
      </c>
      <c r="G17" s="11">
        <f>0.48*E17</f>
        <v>96</v>
      </c>
      <c r="H17" s="11">
        <f>0*E17</f>
        <v>0</v>
      </c>
      <c r="I17" s="11">
        <f>0*E17</f>
        <v>0</v>
      </c>
      <c r="J17" s="11">
        <f>0.12*E17</f>
        <v>24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68.429999999999993</v>
      </c>
      <c r="G20" s="12">
        <f t="shared" si="1"/>
        <v>1586.39</v>
      </c>
      <c r="H20" s="12">
        <f t="shared" si="1"/>
        <v>28.06</v>
      </c>
      <c r="I20" s="12">
        <f t="shared" si="1"/>
        <v>30.65</v>
      </c>
      <c r="J20" s="12">
        <f t="shared" si="1"/>
        <v>174.44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7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2023-11-17T11:33:39Z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