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I17" i="1"/>
  <c r="H17" i="1"/>
  <c r="G17" i="1"/>
  <c r="J16" i="1"/>
  <c r="J21" i="1" s="1"/>
  <c r="I16" i="1"/>
  <c r="I21" i="1" s="1"/>
  <c r="H16" i="1"/>
  <c r="H21" i="1" s="1"/>
  <c r="G16" i="1"/>
  <c r="G21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<sst xmlns="http://schemas.openxmlformats.org/spreadsheetml/2006/main" count="45" uniqueCount="32">
  <si>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</si>
  <si>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</si>
  <si>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</si>
  <si>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</si>
  <si>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</si>
  <si>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</si>
  <si>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</si>
  <si>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</si>
  <si>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</si>
  <si>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</si>
  <si>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</si>
  <si>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</si>
  <si>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</si>
  <si>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</si>
  <si>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</si>
  <si>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</si>
  <si>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</si>
  <si>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</si>
  <si>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</si>
  <si>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</si>
  <si>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</si>
  <si>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фрукт</t>
  </si>
  <si>
    <t>Мандарин</t>
  </si>
  <si>
    <t xml:space="preserve">Каша овсяная из "Геркулеса" </t>
  </si>
  <si>
    <t>яйцо</t>
  </si>
  <si>
    <t>Яйцо варёное</t>
  </si>
  <si>
    <t>Кофейный напиток</t>
  </si>
  <si>
    <t xml:space="preserve">Котлета из  говядины </t>
  </si>
  <si>
    <t xml:space="preserve">Пюре из гороха </t>
  </si>
  <si>
    <t>Сок фруктовый</t>
  </si>
  <si>
    <t>Чай с сахаром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</si>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</sst>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L16" sqref="L1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31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45271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1">
        <v>173</v>
      </c>
      <c r="D5" s="11" t="s">
        <v>23</v>
      </c>
      <c r="E5" s="18">
        <v>210</v>
      </c>
      <c r="F5" s="18">
        <v>21.4</v>
      </c>
      <c r="G5" s="11">
        <v>303</v>
      </c>
      <c r="H5" s="11">
        <v>8.31</v>
      </c>
      <c r="I5" s="11">
        <v>13.12</v>
      </c>
      <c r="J5" s="11">
        <v>37.630000000000003</v>
      </c>
    </row>
    <row r="6" spans="1:10" ht="20.25">
      <c r="A6" s="8"/>
      <c r="B6" s="11" t="s">
        <v>24</v>
      </c>
      <c r="C6" s="11">
        <v>209</v>
      </c>
      <c r="D6" s="11" t="s">
        <v>25</v>
      </c>
      <c r="E6" s="18">
        <v>40</v>
      </c>
      <c r="F6" s="18">
        <v>11.6</v>
      </c>
      <c r="G6" s="11">
        <v>63</v>
      </c>
      <c r="H6" s="11">
        <v>5.08</v>
      </c>
      <c r="I6" s="11">
        <v>4.5999999999999996</v>
      </c>
      <c r="J6" s="11">
        <v>0.28000000000000003</v>
      </c>
    </row>
    <row r="7" spans="1:10" ht="20.25">
      <c r="A7" s="8"/>
      <c r="B7" s="11" t="s">
        <v>21</v>
      </c>
      <c r="C7" s="11">
        <v>0</v>
      </c>
      <c r="D7" s="11" t="s">
        <v>22</v>
      </c>
      <c r="E7" s="18">
        <v>50</v>
      </c>
      <c r="F7" s="18">
        <v>15</v>
      </c>
      <c r="G7" s="11">
        <f>0.38*E7</f>
        <v>19</v>
      </c>
      <c r="H7" s="11">
        <f>0.008*E7</f>
        <v>0.4</v>
      </c>
      <c r="I7" s="11">
        <f>0.002*E7</f>
        <v>0.1</v>
      </c>
      <c r="J7" s="11">
        <f>0.075*E7</f>
        <v>3.75</v>
      </c>
    </row>
    <row r="8" spans="1:10" ht="20.25">
      <c r="A8" s="8"/>
      <c r="B8" s="11" t="s">
        <v>16</v>
      </c>
      <c r="C8" s="11">
        <v>379</v>
      </c>
      <c r="D8" s="11" t="s">
        <v>26</v>
      </c>
      <c r="E8" s="18">
        <v>200</v>
      </c>
      <c r="F8" s="18">
        <v>15</v>
      </c>
      <c r="G8" s="11">
        <v>100.6</v>
      </c>
      <c r="H8" s="11">
        <v>3.17</v>
      </c>
      <c r="I8" s="11">
        <v>2.68</v>
      </c>
      <c r="J8" s="11">
        <v>15.95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30</v>
      </c>
      <c r="F9" s="18">
        <v>2.37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11" t="s">
        <v>19</v>
      </c>
      <c r="C10" s="11">
        <v>0</v>
      </c>
      <c r="D10" s="11" t="s">
        <v>19</v>
      </c>
      <c r="E10" s="18">
        <v>30</v>
      </c>
      <c r="F10" s="18">
        <v>2.3199999999999998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" thickBot="1">
      <c r="A11" s="9"/>
      <c r="B11" s="11"/>
      <c r="C11" s="12"/>
      <c r="D11" s="19" t="s">
        <v>15</v>
      </c>
      <c r="E11" s="20">
        <f t="shared" ref="E11:J11" si="0">SUM(E5:E10)</f>
        <v>560</v>
      </c>
      <c r="F11" s="20">
        <f t="shared" si="0"/>
        <v>67.69</v>
      </c>
      <c r="G11" s="12">
        <f t="shared" si="0"/>
        <v>624.71</v>
      </c>
      <c r="H11" s="12">
        <f t="shared" si="0"/>
        <v>21.01</v>
      </c>
      <c r="I11" s="12">
        <f t="shared" si="0"/>
        <v>21.13</v>
      </c>
      <c r="J11" s="12">
        <f t="shared" si="0"/>
        <v>86.919999999999987</v>
      </c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9" t="s">
        <v>14</v>
      </c>
      <c r="B14" s="24" t="s">
        <v>17</v>
      </c>
      <c r="C14" s="11">
        <v>268</v>
      </c>
      <c r="D14" s="11" t="s">
        <v>27</v>
      </c>
      <c r="E14" s="18">
        <v>105</v>
      </c>
      <c r="F14" s="18">
        <v>44.29</v>
      </c>
      <c r="G14" s="11">
        <v>289</v>
      </c>
      <c r="H14" s="11">
        <v>15.8</v>
      </c>
      <c r="I14" s="11">
        <v>18.920000000000002</v>
      </c>
      <c r="J14" s="11">
        <v>13.16</v>
      </c>
    </row>
    <row r="15" spans="1:10" ht="20.25">
      <c r="A15" s="9"/>
      <c r="B15" s="11" t="s">
        <v>20</v>
      </c>
      <c r="C15" s="11">
        <v>199</v>
      </c>
      <c r="D15" s="11" t="s">
        <v>28</v>
      </c>
      <c r="E15" s="18">
        <v>200</v>
      </c>
      <c r="F15" s="18">
        <v>8.85</v>
      </c>
      <c r="G15" s="11">
        <v>300.14999999999998</v>
      </c>
      <c r="H15" s="11">
        <v>17.690000000000001</v>
      </c>
      <c r="I15" s="11">
        <v>5.47</v>
      </c>
      <c r="J15" s="11">
        <v>45.47</v>
      </c>
    </row>
    <row r="16" spans="1:10" ht="20.25">
      <c r="A16" s="9"/>
      <c r="B16" s="11" t="s">
        <v>29</v>
      </c>
      <c r="C16" s="11"/>
      <c r="D16" s="11" t="s">
        <v>29</v>
      </c>
      <c r="E16" s="18">
        <v>200</v>
      </c>
      <c r="F16" s="18">
        <v>17.05</v>
      </c>
      <c r="G16" s="11">
        <f>0.48*E16</f>
        <v>96</v>
      </c>
      <c r="H16" s="11">
        <f>0*E16</f>
        <v>0</v>
      </c>
      <c r="I16" s="11">
        <f>0*E16</f>
        <v>0</v>
      </c>
      <c r="J16" s="11">
        <f>0.12*E16</f>
        <v>24</v>
      </c>
    </row>
    <row r="17" spans="1:10" ht="20.25">
      <c r="A17" s="9"/>
      <c r="B17" s="11" t="s">
        <v>21</v>
      </c>
      <c r="C17" s="11">
        <v>0</v>
      </c>
      <c r="D17" s="11" t="s">
        <v>22</v>
      </c>
      <c r="E17" s="18">
        <v>50</v>
      </c>
      <c r="F17" s="18">
        <v>15</v>
      </c>
      <c r="G17" s="11">
        <f>0.38*E17</f>
        <v>19</v>
      </c>
      <c r="H17" s="11">
        <f>0.008*E17</f>
        <v>0.4</v>
      </c>
      <c r="I17" s="11">
        <f>0.002*E17</f>
        <v>0.1</v>
      </c>
      <c r="J17" s="11">
        <f>0.075*E17</f>
        <v>3.75</v>
      </c>
    </row>
    <row r="18" spans="1:10" ht="20.25">
      <c r="A18" s="9"/>
      <c r="B18" s="11" t="s">
        <v>16</v>
      </c>
      <c r="C18" s="11">
        <v>376</v>
      </c>
      <c r="D18" s="11" t="s">
        <v>30</v>
      </c>
      <c r="E18" s="18">
        <v>200</v>
      </c>
      <c r="F18" s="18">
        <v>1.84</v>
      </c>
      <c r="G18" s="11">
        <v>60</v>
      </c>
      <c r="H18" s="11">
        <v>7.0000000000000007E-2</v>
      </c>
      <c r="I18" s="11">
        <v>0.02</v>
      </c>
      <c r="J18" s="11">
        <v>15</v>
      </c>
    </row>
    <row r="19" spans="1:10" ht="20.25">
      <c r="A19" s="9"/>
      <c r="B19" s="11" t="s">
        <v>18</v>
      </c>
      <c r="C19" s="11">
        <v>0</v>
      </c>
      <c r="D19" s="11" t="s">
        <v>18</v>
      </c>
      <c r="E19" s="18">
        <v>30</v>
      </c>
      <c r="F19" s="18">
        <v>2.37</v>
      </c>
      <c r="G19" s="11">
        <f>2.338*E19</f>
        <v>70.14</v>
      </c>
      <c r="H19" s="11">
        <f>0.079*E19</f>
        <v>2.37</v>
      </c>
      <c r="I19" s="11">
        <f>0.01*E19</f>
        <v>0.3</v>
      </c>
      <c r="J19" s="11">
        <f>0.483*E19</f>
        <v>14.49</v>
      </c>
    </row>
    <row r="20" spans="1:10" ht="21" thickBot="1">
      <c r="A20" s="9"/>
      <c r="B20" s="11" t="s">
        <v>19</v>
      </c>
      <c r="C20" s="11">
        <v>0</v>
      </c>
      <c r="D20" s="11" t="s">
        <v>19</v>
      </c>
      <c r="E20" s="18">
        <v>30</v>
      </c>
      <c r="F20" s="18">
        <v>2.3199999999999998</v>
      </c>
      <c r="G20" s="11">
        <f>2.299*E20</f>
        <v>68.97</v>
      </c>
      <c r="H20" s="11">
        <f>0.056*E20</f>
        <v>1.68</v>
      </c>
      <c r="I20" s="11">
        <f>0.011*E20</f>
        <v>0.32999999999999996</v>
      </c>
      <c r="J20" s="11">
        <f>0.494*E20</f>
        <v>14.82</v>
      </c>
    </row>
    <row r="21" spans="1:10" ht="21" thickBot="1">
      <c r="A21" s="25"/>
      <c r="B21" s="22"/>
      <c r="C21" s="12"/>
      <c r="D21" s="19" t="s">
        <v>15</v>
      </c>
      <c r="E21" s="20">
        <f t="shared" ref="E21:J21" si="1">SUM(E14:E20)</f>
        <v>815</v>
      </c>
      <c r="F21" s="20">
        <f t="shared" si="1"/>
        <v>91.72</v>
      </c>
      <c r="G21" s="12">
        <f t="shared" si="1"/>
        <v>903.26</v>
      </c>
      <c r="H21" s="12">
        <f t="shared" si="1"/>
        <v>38.01</v>
      </c>
      <c r="I21" s="12">
        <f t="shared" si="1"/>
        <v>25.14</v>
      </c>
      <c r="J21" s="12">
        <f t="shared" si="1"/>
        <v>130.69</v>
      </c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2023-12-11T05:49:44Z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