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6" i="1"/>
  <c r="J21" i="1" s="1"/>
  <c r="I16" i="1"/>
  <c r="I21" i="1" s="1"/>
  <c r="H16" i="1"/>
  <c r="H21" i="1" s="1"/>
  <c r="G16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<sst xmlns="http://schemas.openxmlformats.org/spreadsheetml/2006/main" count="45" uniqueCount="28">
  <si>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</si>
  <si>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</si>
  <si>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</si>
  <si>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</si>
  <si>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</si>
  <si>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</si>
  <si>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</si>
  <si>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</si>
  <si>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</si>
  <si>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</si>
  <si>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</si>
  <si>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</si>
  <si>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</si>
  <si>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</si>
  <si>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</si>
  <si>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</si>
  <si>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</si>
  <si>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</si>
  <si>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</si>
  <si>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</si>
  <si>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</si>
  <si>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МАОУ "СОШ №11" город Северобайкальск</t>
  </si>
  <si>
    <t>Печень по-строгоновски</t>
  </si>
  <si>
    <t>Гречка отварная</t>
  </si>
  <si>
    <t>овощ</t>
  </si>
  <si>
    <t>Помидор свежий</t>
  </si>
  <si>
    <t>Чай с лимоном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</si>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</sst>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9" sqref="K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21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45275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255</v>
      </c>
      <c r="D5" s="11" t="s">
        <v>22</v>
      </c>
      <c r="E5" s="18">
        <v>100</v>
      </c>
      <c r="F5" s="18">
        <v>33.06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1" t="s">
        <v>20</v>
      </c>
      <c r="C6" s="11">
        <v>171</v>
      </c>
      <c r="D6" s="11" t="s">
        <v>23</v>
      </c>
      <c r="E6" s="18">
        <v>200</v>
      </c>
      <c r="F6" s="18">
        <v>13.1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24</v>
      </c>
      <c r="C7" s="11">
        <v>71</v>
      </c>
      <c r="D7" s="11" t="s">
        <v>25</v>
      </c>
      <c r="E7" s="18">
        <v>50</v>
      </c>
      <c r="F7" s="18">
        <v>11.6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377</v>
      </c>
      <c r="D8" s="11" t="s">
        <v>26</v>
      </c>
      <c r="E8" s="18">
        <v>200</v>
      </c>
      <c r="F8" s="18">
        <v>3.84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610</v>
      </c>
      <c r="F11" s="20">
        <f t="shared" si="0"/>
        <v>66.290000000000006</v>
      </c>
      <c r="G11" s="12">
        <f t="shared" si="0"/>
        <v>708.31000000000006</v>
      </c>
      <c r="H11" s="12">
        <f t="shared" si="0"/>
        <v>29.43</v>
      </c>
      <c r="I11" s="12">
        <f t="shared" si="0"/>
        <v>18.579999999999998</v>
      </c>
      <c r="J11" s="12">
        <f t="shared" si="0"/>
        <v>101.63999999999999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255</v>
      </c>
      <c r="D14" s="11" t="s">
        <v>22</v>
      </c>
      <c r="E14" s="18">
        <v>100</v>
      </c>
      <c r="F14" s="18">
        <v>33.06</v>
      </c>
      <c r="G14" s="11">
        <v>185</v>
      </c>
      <c r="H14" s="11">
        <v>13.26</v>
      </c>
      <c r="I14" s="11">
        <v>11.23</v>
      </c>
      <c r="J14" s="11">
        <v>3.52</v>
      </c>
    </row>
    <row r="15" spans="1:10" ht="20.25">
      <c r="A15" s="9"/>
      <c r="B15" s="11" t="s">
        <v>20</v>
      </c>
      <c r="C15" s="11">
        <v>171</v>
      </c>
      <c r="D15" s="11" t="s">
        <v>23</v>
      </c>
      <c r="E15" s="18">
        <v>200</v>
      </c>
      <c r="F15" s="18">
        <v>13.1</v>
      </c>
      <c r="G15" s="11">
        <v>311.2</v>
      </c>
      <c r="H15" s="11">
        <v>11.44</v>
      </c>
      <c r="I15" s="11">
        <v>6.6</v>
      </c>
      <c r="J15" s="11">
        <v>51.71</v>
      </c>
    </row>
    <row r="16" spans="1:10" ht="20.25">
      <c r="A16" s="9"/>
      <c r="B16" s="11" t="s">
        <v>24</v>
      </c>
      <c r="C16" s="11">
        <v>71</v>
      </c>
      <c r="D16" s="11" t="s">
        <v>25</v>
      </c>
      <c r="E16" s="18">
        <v>50</v>
      </c>
      <c r="F16" s="18">
        <v>11.6</v>
      </c>
      <c r="G16" s="11">
        <f>0.22*E16</f>
        <v>11</v>
      </c>
      <c r="H16" s="11">
        <f>0.011*E16</f>
        <v>0.54999999999999993</v>
      </c>
      <c r="I16" s="11">
        <f>0.002*E16</f>
        <v>0.1</v>
      </c>
      <c r="J16" s="11">
        <f>0.038*E16</f>
        <v>1.9</v>
      </c>
    </row>
    <row r="17" spans="1:10" ht="20.25">
      <c r="A17" s="9"/>
      <c r="B17" s="11" t="s">
        <v>16</v>
      </c>
      <c r="C17" s="11">
        <v>377</v>
      </c>
      <c r="D17" s="11" t="s">
        <v>26</v>
      </c>
      <c r="E17" s="18">
        <v>200</v>
      </c>
      <c r="F17" s="18">
        <v>3.84</v>
      </c>
      <c r="G17" s="11">
        <v>62</v>
      </c>
      <c r="H17" s="11">
        <v>0.13</v>
      </c>
      <c r="I17" s="11">
        <v>0.02</v>
      </c>
      <c r="J17" s="11">
        <v>15.2</v>
      </c>
    </row>
    <row r="18" spans="1:10" ht="20.25">
      <c r="A18" s="9"/>
      <c r="B18" s="11" t="s">
        <v>27</v>
      </c>
      <c r="C18" s="11"/>
      <c r="D18" s="11" t="s">
        <v>27</v>
      </c>
      <c r="E18" s="18">
        <v>200</v>
      </c>
      <c r="F18" s="18">
        <v>17.05</v>
      </c>
      <c r="G18" s="11">
        <f>0.48*E18</f>
        <v>96</v>
      </c>
      <c r="H18" s="11">
        <f>0*E18</f>
        <v>0</v>
      </c>
      <c r="I18" s="11">
        <f>0*E18</f>
        <v>0</v>
      </c>
      <c r="J18" s="11">
        <f>0.12*E18</f>
        <v>24</v>
      </c>
    </row>
    <row r="19" spans="1:10" ht="20.25">
      <c r="A19" s="9"/>
      <c r="B19" s="11" t="s">
        <v>18</v>
      </c>
      <c r="C19" s="11">
        <v>0</v>
      </c>
      <c r="D19" s="11" t="s">
        <v>18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9"/>
      <c r="B20" s="11" t="s">
        <v>19</v>
      </c>
      <c r="C20" s="11">
        <v>0</v>
      </c>
      <c r="D20" s="11" t="s">
        <v>19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5"/>
      <c r="B21" s="22"/>
      <c r="C21" s="12"/>
      <c r="D21" s="19" t="s">
        <v>15</v>
      </c>
      <c r="E21" s="20">
        <f t="shared" ref="E21:J21" si="1">SUM(E14:E20)</f>
        <v>810</v>
      </c>
      <c r="F21" s="20">
        <f t="shared" si="1"/>
        <v>83.34</v>
      </c>
      <c r="G21" s="12">
        <f t="shared" si="1"/>
        <v>804.31000000000006</v>
      </c>
      <c r="H21" s="12">
        <f t="shared" si="1"/>
        <v>29.43</v>
      </c>
      <c r="I21" s="12">
        <f t="shared" si="1"/>
        <v>18.579999999999998</v>
      </c>
      <c r="J21" s="12">
        <f t="shared" si="1"/>
        <v>125.63999999999999</v>
      </c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2023-12-14T10:55:39Z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