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H17" i="1"/>
  <c r="H19" i="1" s="1"/>
  <c r="G17" i="1"/>
  <c r="G19" i="1" s="1"/>
  <c r="I15" i="1"/>
  <c r="I19" i="1" s="1"/>
  <c r="H15" i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<sst xmlns="http://schemas.openxmlformats.org/spreadsheetml/2006/main" count="45" uniqueCount="29">
  <si>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</si>
  <si>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</si>
  <si>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</si>
  <si>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</si>
  <si>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</si>
  <si>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</si>
  <si>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</si>
  <si>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</si>
  <si>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</si>
  <si>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</si>
  <si>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</si>
  <si>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</si>
  <si>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</si>
  <si>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</si>
  <si>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</si>
  <si>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</si>
  <si>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</si>
  <si>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</si>
  <si>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</si>
  <si>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</si>
  <si>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</si>
  <si>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овощ</t>
  </si>
  <si>
    <t>МАОУ "СОШ №11" город Северобайкальск</t>
  </si>
  <si>
    <t>279/331</t>
  </si>
  <si>
    <t>Тефтеля из говядины в соусе</t>
  </si>
  <si>
    <t>Макароны отварные</t>
  </si>
  <si>
    <t>фрукт</t>
  </si>
  <si>
    <t>Банан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</si>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</sst>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2" borderId="9" xfId="0" applyFont="1" applyFill="1" applyBorder="1"/>
    <xf numFmtId="0" fontId="1" fillId="0" borderId="11" xfId="0" applyFont="1" applyBorder="1"/>
    <xf numFmtId="0" fontId="4" fillId="2" borderId="1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22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45331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2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3" t="s">
        <v>17</v>
      </c>
      <c r="C5" s="18" t="s">
        <v>23</v>
      </c>
      <c r="D5" s="11" t="s">
        <v>24</v>
      </c>
      <c r="E5" s="18">
        <v>130</v>
      </c>
      <c r="F5" s="18">
        <v>36.340000000000003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20</v>
      </c>
      <c r="C6" s="11">
        <v>203</v>
      </c>
      <c r="D6" s="11" t="s">
        <v>25</v>
      </c>
      <c r="E6" s="18">
        <v>200</v>
      </c>
      <c r="F6" s="18">
        <v>8.14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0.25">
      <c r="A7" s="8"/>
      <c r="B7" s="11" t="s">
        <v>26</v>
      </c>
      <c r="C7" s="11">
        <v>338</v>
      </c>
      <c r="D7" s="11" t="s">
        <v>27</v>
      </c>
      <c r="E7" s="18">
        <v>200</v>
      </c>
      <c r="F7" s="18">
        <v>48.3</v>
      </c>
      <c r="G7" s="11">
        <v>189</v>
      </c>
      <c r="H7" s="11">
        <f>0.015*E7</f>
        <v>3</v>
      </c>
      <c r="I7" s="11">
        <f>0.005*E7</f>
        <v>1</v>
      </c>
      <c r="J7" s="11">
        <v>38</v>
      </c>
    </row>
    <row r="8" spans="1:10" ht="20.25">
      <c r="A8" s="8"/>
      <c r="B8" s="11" t="s">
        <v>16</v>
      </c>
      <c r="C8" s="11">
        <v>388</v>
      </c>
      <c r="D8" s="11" t="s">
        <v>28</v>
      </c>
      <c r="E8" s="18">
        <v>200</v>
      </c>
      <c r="F8" s="18">
        <v>6.77</v>
      </c>
      <c r="G8" s="11">
        <v>88.2</v>
      </c>
      <c r="H8" s="11">
        <v>0.68</v>
      </c>
      <c r="I8" s="11">
        <v>0.28000000000000003</v>
      </c>
      <c r="J8" s="11">
        <v>20.76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9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3"/>
      <c r="C11" s="12"/>
      <c r="D11" s="19" t="s">
        <v>15</v>
      </c>
      <c r="E11" s="20">
        <f t="shared" ref="E11:J11" si="0">SUM(E5:E10)</f>
        <v>790</v>
      </c>
      <c r="F11" s="20">
        <f t="shared" si="0"/>
        <v>104.49</v>
      </c>
      <c r="G11" s="12">
        <f t="shared" si="0"/>
        <v>846.45</v>
      </c>
      <c r="H11" s="12">
        <f t="shared" si="0"/>
        <v>26.62</v>
      </c>
      <c r="I11" s="12">
        <f t="shared" si="0"/>
        <v>17.559999999999999</v>
      </c>
      <c r="J11" s="12">
        <f t="shared" si="0"/>
        <v>141.62</v>
      </c>
    </row>
    <row r="12" spans="1:10" ht="21.75" thickBot="1">
      <c r="A12" s="24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">
      <c r="A13" s="26" t="s">
        <v>14</v>
      </c>
      <c r="B13" s="23" t="s">
        <v>17</v>
      </c>
      <c r="C13" s="18" t="s">
        <v>23</v>
      </c>
      <c r="D13" s="11" t="s">
        <v>24</v>
      </c>
      <c r="E13" s="18">
        <v>130</v>
      </c>
      <c r="F13" s="18">
        <v>36.340000000000003</v>
      </c>
      <c r="G13" s="11">
        <v>193.95</v>
      </c>
      <c r="H13" s="11">
        <v>11.49</v>
      </c>
      <c r="I13" s="11">
        <v>11.15</v>
      </c>
      <c r="J13" s="11">
        <v>11.99</v>
      </c>
    </row>
    <row r="14" spans="1:10" ht="20.25">
      <c r="A14" s="26"/>
      <c r="B14" s="11" t="s">
        <v>20</v>
      </c>
      <c r="C14" s="11">
        <v>203</v>
      </c>
      <c r="D14" s="11" t="s">
        <v>25</v>
      </c>
      <c r="E14" s="18">
        <v>200</v>
      </c>
      <c r="F14" s="18">
        <v>8.14</v>
      </c>
      <c r="G14" s="11">
        <v>236.19</v>
      </c>
      <c r="H14" s="11">
        <v>7.4</v>
      </c>
      <c r="I14" s="11">
        <v>4.5</v>
      </c>
      <c r="J14" s="11">
        <v>41.56</v>
      </c>
    </row>
    <row r="15" spans="1:10" ht="20.25">
      <c r="A15" s="26"/>
      <c r="B15" s="11" t="s">
        <v>21</v>
      </c>
      <c r="C15" s="11">
        <v>338</v>
      </c>
      <c r="D15" s="11" t="s">
        <v>27</v>
      </c>
      <c r="E15" s="18">
        <v>200</v>
      </c>
      <c r="F15" s="18">
        <v>48.3</v>
      </c>
      <c r="G15" s="11">
        <v>189</v>
      </c>
      <c r="H15" s="11">
        <f>0.015*E15</f>
        <v>3</v>
      </c>
      <c r="I15" s="11">
        <f>0.005*E15</f>
        <v>1</v>
      </c>
      <c r="J15" s="11">
        <v>38</v>
      </c>
    </row>
    <row r="16" spans="1:10" ht="20.25">
      <c r="A16" s="26"/>
      <c r="B16" s="11" t="s">
        <v>16</v>
      </c>
      <c r="C16" s="11">
        <v>388</v>
      </c>
      <c r="D16" s="11" t="s">
        <v>28</v>
      </c>
      <c r="E16" s="18">
        <v>200</v>
      </c>
      <c r="F16" s="18">
        <v>6.77</v>
      </c>
      <c r="G16" s="11">
        <v>88.2</v>
      </c>
      <c r="H16" s="11">
        <v>0.68</v>
      </c>
      <c r="I16" s="11">
        <v>0.28000000000000003</v>
      </c>
      <c r="J16" s="11">
        <v>20.76</v>
      </c>
    </row>
    <row r="17" spans="1:10" ht="20.25">
      <c r="A17" s="26"/>
      <c r="B17" s="11" t="s">
        <v>18</v>
      </c>
      <c r="C17" s="11">
        <v>0</v>
      </c>
      <c r="D17" s="11" t="s">
        <v>18</v>
      </c>
      <c r="E17" s="18">
        <v>40</v>
      </c>
      <c r="F17" s="18">
        <v>3.29</v>
      </c>
      <c r="G17" s="11">
        <f>2.338*E17</f>
        <v>93.52000000000001</v>
      </c>
      <c r="H17" s="11">
        <f>0.079*E17</f>
        <v>3.16</v>
      </c>
      <c r="I17" s="11">
        <f>0.01*E17</f>
        <v>0.4</v>
      </c>
      <c r="J17" s="11">
        <f>0.483*E17</f>
        <v>19.32</v>
      </c>
    </row>
    <row r="18" spans="1:10" ht="21" thickBot="1">
      <c r="A18" s="26"/>
      <c r="B18" s="11" t="s">
        <v>19</v>
      </c>
      <c r="C18" s="11">
        <v>0</v>
      </c>
      <c r="D18" s="11" t="s">
        <v>19</v>
      </c>
      <c r="E18" s="18">
        <v>40</v>
      </c>
      <c r="F18" s="18">
        <v>3.29</v>
      </c>
      <c r="G18" s="11">
        <f>2.299*E18</f>
        <v>91.96</v>
      </c>
      <c r="H18" s="11">
        <f>0.056*E18</f>
        <v>2.2400000000000002</v>
      </c>
      <c r="I18" s="11">
        <f>0.011*E18</f>
        <v>0.43999999999999995</v>
      </c>
      <c r="J18" s="11">
        <f>0.494*E18</f>
        <v>19.759999999999998</v>
      </c>
    </row>
    <row r="19" spans="1:10" ht="21" thickBot="1">
      <c r="A19" s="27"/>
      <c r="B19" s="28"/>
      <c r="C19" s="12"/>
      <c r="D19" s="19" t="s">
        <v>15</v>
      </c>
      <c r="E19" s="20">
        <f t="shared" ref="E19:J19" si="1">SUM(E13:E18)</f>
        <v>810</v>
      </c>
      <c r="F19" s="20">
        <f t="shared" si="1"/>
        <v>106.13000000000001</v>
      </c>
      <c r="G19" s="12">
        <f t="shared" si="1"/>
        <v>892.82</v>
      </c>
      <c r="H19" s="12">
        <f t="shared" si="1"/>
        <v>27.97</v>
      </c>
      <c r="I19" s="12">
        <f t="shared" si="1"/>
        <v>17.77</v>
      </c>
      <c r="J19" s="12">
        <f t="shared" si="1"/>
        <v>151.39000000000001</v>
      </c>
    </row>
    <row r="23" spans="1:10">
      <c r="B23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2024-02-09T08:27:18Z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