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4" i="1"/>
  <c r="J19" i="1" s="1"/>
  <c r="I14" i="1"/>
  <c r="I19" i="1" s="1"/>
  <c r="H14" i="1"/>
  <c r="H19" i="1" s="1"/>
  <c r="G14" i="1"/>
  <c r="G19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<sst xmlns="http://schemas.openxmlformats.org/spreadsheetml/2006/main" count="43" uniqueCount="30">
  <si>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</si>
  <si>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</si>
  <si>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</si>
  <si>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</si>
  <si>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</si>
  <si>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</si>
  <si>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</si>
  <si>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</si>
  <si>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</si>
  <si>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</si>
  <si>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</si>
  <si>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</si>
  <si>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</si>
  <si>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</si>
  <si>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</si>
  <si>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</si>
  <si>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</si>
  <si>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</si>
  <si>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</si>
  <si>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</si>
  <si>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фрукт</t>
  </si>
  <si>
    <t xml:space="preserve">Каша овсяная из "Геркулеса" </t>
  </si>
  <si>
    <t>Яйцо</t>
  </si>
  <si>
    <t>Яйцо варёное</t>
  </si>
  <si>
    <t>Яблоко</t>
  </si>
  <si>
    <t>Кофейный напиток</t>
  </si>
  <si>
    <t>Плов</t>
  </si>
  <si>
    <t>Молоко 0,2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</si>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</sst>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29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45335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173</v>
      </c>
      <c r="D5" s="11" t="s">
        <v>21</v>
      </c>
      <c r="E5" s="18">
        <v>210</v>
      </c>
      <c r="F5" s="18">
        <v>20.69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1" t="s">
        <v>22</v>
      </c>
      <c r="C6" s="11">
        <v>209</v>
      </c>
      <c r="D6" s="11" t="s">
        <v>23</v>
      </c>
      <c r="E6" s="18">
        <v>40</v>
      </c>
      <c r="F6" s="18">
        <v>16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0.25">
      <c r="A7" s="8"/>
      <c r="B7" s="11" t="s">
        <v>20</v>
      </c>
      <c r="C7" s="11">
        <v>338</v>
      </c>
      <c r="D7" s="11" t="s">
        <v>24</v>
      </c>
      <c r="E7" s="18">
        <v>200</v>
      </c>
      <c r="F7" s="18">
        <v>34</v>
      </c>
      <c r="G7" s="11">
        <f>0.47*E7</f>
        <v>94</v>
      </c>
      <c r="H7" s="11">
        <f>0.004*E7</f>
        <v>0.8</v>
      </c>
      <c r="I7" s="11">
        <f>0.004*E7</f>
        <v>0.8</v>
      </c>
      <c r="J7" s="11">
        <f>0.098*E7</f>
        <v>19.600000000000001</v>
      </c>
    </row>
    <row r="8" spans="1:10" ht="20.25">
      <c r="A8" s="8"/>
      <c r="B8" s="11" t="s">
        <v>16</v>
      </c>
      <c r="C8" s="11">
        <v>379</v>
      </c>
      <c r="D8" s="11" t="s">
        <v>25</v>
      </c>
      <c r="E8" s="18">
        <v>200</v>
      </c>
      <c r="F8" s="18">
        <v>15.8</v>
      </c>
      <c r="G8" s="11">
        <v>100.6</v>
      </c>
      <c r="H8" s="11">
        <v>3.17</v>
      </c>
      <c r="I8" s="11">
        <v>2.68</v>
      </c>
      <c r="J8" s="11">
        <v>15.95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9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3"/>
      <c r="C11" s="12"/>
      <c r="D11" s="19" t="s">
        <v>15</v>
      </c>
      <c r="E11" s="20">
        <f t="shared" ref="E11:J11" si="0">SUM(E5:E10)</f>
        <v>710</v>
      </c>
      <c r="F11" s="20">
        <f t="shared" si="0"/>
        <v>91.429999999999993</v>
      </c>
      <c r="G11" s="12">
        <f t="shared" si="0"/>
        <v>699.71</v>
      </c>
      <c r="H11" s="12">
        <f t="shared" si="0"/>
        <v>21.41</v>
      </c>
      <c r="I11" s="12">
        <f t="shared" si="0"/>
        <v>21.83</v>
      </c>
      <c r="J11" s="12">
        <f t="shared" si="0"/>
        <v>102.77000000000001</v>
      </c>
    </row>
    <row r="12" spans="1:10" ht="21.75" thickBot="1">
      <c r="A12" s="24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">
      <c r="A13" s="26" t="s">
        <v>14</v>
      </c>
      <c r="B13" s="23" t="s">
        <v>17</v>
      </c>
      <c r="C13" s="11">
        <v>265</v>
      </c>
      <c r="D13" s="11" t="s">
        <v>26</v>
      </c>
      <c r="E13" s="18">
        <v>250</v>
      </c>
      <c r="F13" s="18">
        <v>50.03</v>
      </c>
      <c r="G13" s="29">
        <v>478</v>
      </c>
      <c r="H13" s="11">
        <v>18.600000000000001</v>
      </c>
      <c r="I13" s="11">
        <v>21.9</v>
      </c>
      <c r="J13" s="11">
        <v>47.5</v>
      </c>
    </row>
    <row r="14" spans="1:10" ht="20.25">
      <c r="A14" s="26"/>
      <c r="B14" s="11" t="s">
        <v>20</v>
      </c>
      <c r="C14" s="11">
        <v>338</v>
      </c>
      <c r="D14" s="11" t="s">
        <v>24</v>
      </c>
      <c r="E14" s="18">
        <v>200</v>
      </c>
      <c r="F14" s="18">
        <v>34</v>
      </c>
      <c r="G14" s="11">
        <f>0.47*E14</f>
        <v>94</v>
      </c>
      <c r="H14" s="11">
        <f>0.004*E14</f>
        <v>0.8</v>
      </c>
      <c r="I14" s="11">
        <f>0.004*E14</f>
        <v>0.8</v>
      </c>
      <c r="J14" s="11">
        <f>0.098*E14</f>
        <v>19.600000000000001</v>
      </c>
    </row>
    <row r="15" spans="1:10" ht="20.25">
      <c r="A15" s="26"/>
      <c r="B15" s="11" t="s">
        <v>16</v>
      </c>
      <c r="C15" s="11"/>
      <c r="D15" s="11" t="s">
        <v>27</v>
      </c>
      <c r="E15" s="18">
        <v>200</v>
      </c>
      <c r="F15" s="18">
        <v>35</v>
      </c>
      <c r="G15" s="11">
        <v>108</v>
      </c>
      <c r="H15" s="11">
        <v>5.8</v>
      </c>
      <c r="I15" s="11">
        <v>5</v>
      </c>
      <c r="J15" s="11">
        <v>9.6</v>
      </c>
    </row>
    <row r="16" spans="1:10" ht="20.25">
      <c r="A16" s="26"/>
      <c r="B16" s="11" t="s">
        <v>16</v>
      </c>
      <c r="C16" s="11">
        <v>376</v>
      </c>
      <c r="D16" s="11" t="s">
        <v>28</v>
      </c>
      <c r="E16" s="18">
        <v>200</v>
      </c>
      <c r="F16" s="18">
        <v>1.8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26"/>
      <c r="B17" s="11" t="s">
        <v>18</v>
      </c>
      <c r="C17" s="11">
        <v>0</v>
      </c>
      <c r="D17" s="11" t="s">
        <v>18</v>
      </c>
      <c r="E17" s="18">
        <v>30</v>
      </c>
      <c r="F17" s="18">
        <v>2.4700000000000002</v>
      </c>
      <c r="G17" s="11">
        <f>2.338*E17</f>
        <v>70.14</v>
      </c>
      <c r="H17" s="11">
        <f>0.079*E17</f>
        <v>2.37</v>
      </c>
      <c r="I17" s="11">
        <f>0.01*E17</f>
        <v>0.3</v>
      </c>
      <c r="J17" s="11">
        <f>0.483*E17</f>
        <v>14.49</v>
      </c>
    </row>
    <row r="18" spans="1:10" ht="21" thickBot="1">
      <c r="A18" s="26"/>
      <c r="B18" s="11" t="s">
        <v>19</v>
      </c>
      <c r="C18" s="11">
        <v>0</v>
      </c>
      <c r="D18" s="11" t="s">
        <v>19</v>
      </c>
      <c r="E18" s="18">
        <v>30</v>
      </c>
      <c r="F18" s="18">
        <v>2.4700000000000002</v>
      </c>
      <c r="G18" s="11">
        <f>2.299*E18</f>
        <v>68.97</v>
      </c>
      <c r="H18" s="11">
        <f>0.056*E18</f>
        <v>1.68</v>
      </c>
      <c r="I18" s="11">
        <f>0.011*E18</f>
        <v>0.32999999999999996</v>
      </c>
      <c r="J18" s="11">
        <f>0.494*E18</f>
        <v>14.82</v>
      </c>
    </row>
    <row r="19" spans="1:10" ht="21" thickBot="1">
      <c r="A19" s="27"/>
      <c r="B19" s="28"/>
      <c r="C19" s="12"/>
      <c r="D19" s="19" t="s">
        <v>15</v>
      </c>
      <c r="E19" s="20">
        <f t="shared" ref="E19:J19" si="1">SUM(E13:E18)</f>
        <v>910</v>
      </c>
      <c r="F19" s="20">
        <f t="shared" si="1"/>
        <v>125.77</v>
      </c>
      <c r="G19" s="12">
        <f t="shared" si="1"/>
        <v>879.11</v>
      </c>
      <c r="H19" s="12">
        <f t="shared" si="1"/>
        <v>29.320000000000004</v>
      </c>
      <c r="I19" s="12">
        <f t="shared" si="1"/>
        <v>28.349999999999998</v>
      </c>
      <c r="J19" s="12">
        <f t="shared" si="1"/>
        <v>121.00999999999999</v>
      </c>
    </row>
    <row r="23" spans="1:10">
      <c r="B23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2024-02-09T12:13:49Z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