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J10" i="1" s="1"/>
  <c r="I8" i="1"/>
  <c r="H8" i="1"/>
  <c r="H10" i="1" s="1"/>
  <c r="G8" i="1"/>
  <c r="G10" i="1" s="1"/>
  <c r="I6" i="1"/>
  <c r="I10" i="1" s="1"/>
  <c r="H6" i="1"/>
</calcChain>
</file>

<file path=xl/sharedStrings.xml><?xml version="1.0" encoding="utf-8"?>
<sst xmlns="http://schemas.openxmlformats.org/spreadsheetml/2006/main" count="39" uniqueCount="29">
  <si>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</si>
  <si>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</si>
  <si>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</si>
  <si>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</si>
  <si>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</si>
  <si>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</si>
  <si>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</si>
  <si>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</si>
  <si>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</si>
  <si>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</si>
  <si>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</si>
  <si>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</si>
  <si>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</si>
  <si>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</si>
  <si>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</si>
  <si>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</si>
  <si>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</si>
  <si>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</si>
  <si>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</si>
  <si>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</si>
  <si>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</si>
  <si>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Каша вязкая молочная из пшенной крупы</t>
  </si>
  <si>
    <t>закуска</t>
  </si>
  <si>
    <t>Сыр</t>
  </si>
  <si>
    <t>Какао с молоком</t>
  </si>
  <si>
    <t>Плов</t>
  </si>
  <si>
    <t>овощ</t>
  </si>
  <si>
    <t>Огурец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</si>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</sst>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4" sqref="G1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28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45370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173</v>
      </c>
      <c r="D5" s="26" t="s">
        <v>21</v>
      </c>
      <c r="E5" s="27">
        <v>210</v>
      </c>
      <c r="F5" s="27">
        <v>20.12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16" t="s">
        <v>22</v>
      </c>
      <c r="C6" s="26">
        <v>15</v>
      </c>
      <c r="D6" s="26" t="s">
        <v>23</v>
      </c>
      <c r="E6" s="27">
        <v>30</v>
      </c>
      <c r="F6" s="27">
        <v>18.899999999999999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16" t="s">
        <v>16</v>
      </c>
      <c r="C7" s="26">
        <v>382</v>
      </c>
      <c r="D7" s="26" t="s">
        <v>24</v>
      </c>
      <c r="E7" s="27">
        <v>200</v>
      </c>
      <c r="F7" s="27">
        <v>15.1</v>
      </c>
      <c r="G7" s="26">
        <v>118.6</v>
      </c>
      <c r="H7" s="26">
        <v>4.01</v>
      </c>
      <c r="I7" s="26">
        <v>3.54</v>
      </c>
      <c r="J7" s="26">
        <v>17.579999999999998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20</v>
      </c>
      <c r="F8" s="27">
        <v>1.65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20</v>
      </c>
      <c r="F9" s="27">
        <v>1.65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480</v>
      </c>
      <c r="F10" s="30">
        <f t="shared" si="0"/>
        <v>57.419999999999995</v>
      </c>
      <c r="G10" s="28">
        <f t="shared" si="0"/>
        <v>626.34</v>
      </c>
      <c r="H10" s="28">
        <f t="shared" si="0"/>
        <v>23.24</v>
      </c>
      <c r="I10" s="28">
        <f t="shared" si="0"/>
        <v>22.999999999999996</v>
      </c>
      <c r="J10" s="28">
        <f t="shared" si="0"/>
        <v>81.44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265</v>
      </c>
      <c r="D14" s="26" t="s">
        <v>25</v>
      </c>
      <c r="E14" s="27">
        <v>250</v>
      </c>
      <c r="F14" s="27">
        <v>50.03</v>
      </c>
      <c r="G14" s="31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16" t="s">
        <v>26</v>
      </c>
      <c r="C15" s="26">
        <v>71</v>
      </c>
      <c r="D15" s="26" t="s">
        <v>27</v>
      </c>
      <c r="E15" s="27">
        <v>50</v>
      </c>
      <c r="F15" s="27">
        <v>17.399999999999999</v>
      </c>
      <c r="G15" s="26">
        <f>0.12*E15</f>
        <v>6</v>
      </c>
      <c r="H15" s="26">
        <f>0.007*E15</f>
        <v>0.35000000000000003</v>
      </c>
      <c r="I15" s="26">
        <f>0.001*E15</f>
        <v>0.05</v>
      </c>
      <c r="J15" s="26">
        <f>0.019*E15</f>
        <v>0.95</v>
      </c>
    </row>
    <row r="16" spans="1:10" ht="20.25">
      <c r="A16" s="7"/>
      <c r="B16" s="16" t="s">
        <v>16</v>
      </c>
      <c r="C16" s="26">
        <v>376</v>
      </c>
      <c r="D16" s="26" t="s">
        <v>20</v>
      </c>
      <c r="E16" s="27">
        <v>200</v>
      </c>
      <c r="F16" s="27">
        <v>1.8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18</v>
      </c>
      <c r="C17" s="26">
        <v>0</v>
      </c>
      <c r="D17" s="26" t="s">
        <v>18</v>
      </c>
      <c r="E17" s="27">
        <v>30</v>
      </c>
      <c r="F17" s="27">
        <v>2.4700000000000002</v>
      </c>
      <c r="G17" s="26">
        <f>2.338*E17</f>
        <v>70.14</v>
      </c>
      <c r="H17" s="26">
        <f>0.079*E17</f>
        <v>2.37</v>
      </c>
      <c r="I17" s="26">
        <f>0.01*E17</f>
        <v>0.3</v>
      </c>
      <c r="J17" s="26">
        <f>0.483*E17</f>
        <v>14.49</v>
      </c>
    </row>
    <row r="18" spans="1:10" ht="20.25">
      <c r="A18" s="7"/>
      <c r="B18" s="16" t="s">
        <v>19</v>
      </c>
      <c r="C18" s="26">
        <v>0</v>
      </c>
      <c r="D18" s="26" t="s">
        <v>19</v>
      </c>
      <c r="E18" s="27">
        <v>30</v>
      </c>
      <c r="F18" s="27">
        <v>2.4700000000000002</v>
      </c>
      <c r="G18" s="26">
        <f>2.299*E18</f>
        <v>68.97</v>
      </c>
      <c r="H18" s="26">
        <f>0.056*E18</f>
        <v>1.68</v>
      </c>
      <c r="I18" s="26">
        <f>0.011*E18</f>
        <v>0.32999999999999996</v>
      </c>
      <c r="J18" s="26">
        <f>0.494*E18</f>
        <v>14.82</v>
      </c>
    </row>
    <row r="19" spans="1:10" ht="20.25">
      <c r="A19" s="7"/>
      <c r="B19" s="16"/>
      <c r="C19" s="28"/>
      <c r="D19" s="29" t="s">
        <v>15</v>
      </c>
      <c r="E19" s="30">
        <f>SUM(E14:E18)</f>
        <v>560</v>
      </c>
      <c r="F19" s="30">
        <f>SUM(F14:F18)</f>
        <v>74.17</v>
      </c>
      <c r="G19" s="28">
        <f>SUM(G14:G18)</f>
        <v>683.11</v>
      </c>
      <c r="H19" s="28">
        <f>SUM(H14:H18)</f>
        <v>23.070000000000004</v>
      </c>
      <c r="I19" s="28">
        <f>SUM(I14:I18)</f>
        <v>22.599999999999998</v>
      </c>
      <c r="J19" s="28">
        <f t="shared" ref="J19" si="1">SUM(J14:J18)</f>
        <v>92.759999999999991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2024-03-14T05:58:29Z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