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8" i="1"/>
  <c r="J21" i="1" s="1"/>
  <c r="I18" i="1"/>
  <c r="I21" i="1" s="1"/>
  <c r="H18" i="1"/>
  <c r="H21" i="1" s="1"/>
  <c r="G18" i="1"/>
  <c r="G21" i="1" s="1"/>
  <c r="F11" i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<sst xmlns="http://schemas.openxmlformats.org/spreadsheetml/2006/main" count="45" uniqueCount="28">
  <si>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</si>
  <si>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</si>
  <si>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</si>
  <si>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</si>
  <si>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</si>
  <si>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</si>
  <si>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</si>
  <si>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</si>
  <si>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</si>
  <si>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</si>
  <si>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</si>
  <si>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</si>
  <si>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</si>
  <si>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</si>
  <si>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</si>
  <si>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</si>
  <si>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</si>
  <si>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</si>
  <si>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</si>
  <si>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</si>
  <si>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</si>
  <si>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закуска</t>
  </si>
  <si>
    <t>МАОУ "СОШ №11" город Северобайкальск</t>
  </si>
  <si>
    <t>Котлета рыбная</t>
  </si>
  <si>
    <t>гарнир</t>
  </si>
  <si>
    <t xml:space="preserve">Картофельное пюре </t>
  </si>
  <si>
    <t>Зеленый горошек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</si>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</sst>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64" fontId="3" fillId="2" borderId="4" xfId="0" applyNumberFormat="1" applyFont="1" applyFill="1" applyBorder="1"/>
    <xf numFmtId="2" fontId="3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3" sqref="K13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22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45371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234</v>
      </c>
      <c r="D5" s="26" t="s">
        <v>23</v>
      </c>
      <c r="E5" s="27">
        <v>105</v>
      </c>
      <c r="F5" s="27">
        <v>36.51</v>
      </c>
      <c r="G5" s="26">
        <v>223</v>
      </c>
      <c r="H5" s="26">
        <v>12.96</v>
      </c>
      <c r="I5" s="26">
        <v>11.84</v>
      </c>
      <c r="J5" s="26">
        <v>15.92</v>
      </c>
    </row>
    <row r="6" spans="1:10" ht="20.25">
      <c r="A6" s="6"/>
      <c r="B6" s="16" t="s">
        <v>24</v>
      </c>
      <c r="C6" s="26">
        <v>128</v>
      </c>
      <c r="D6" s="26" t="s">
        <v>25</v>
      </c>
      <c r="E6" s="27">
        <v>200</v>
      </c>
      <c r="F6" s="27">
        <v>17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21</v>
      </c>
      <c r="C7" s="26">
        <v>0</v>
      </c>
      <c r="D7" s="26" t="s">
        <v>26</v>
      </c>
      <c r="E7" s="27">
        <v>30</v>
      </c>
      <c r="F7" s="27">
        <v>8.57</v>
      </c>
      <c r="G7" s="34">
        <v>35</v>
      </c>
      <c r="H7" s="34">
        <v>3</v>
      </c>
      <c r="I7" s="35">
        <v>4.0199999999999996</v>
      </c>
      <c r="J7" s="35">
        <v>7.36</v>
      </c>
    </row>
    <row r="8" spans="1:10" ht="20.25">
      <c r="A8" s="6"/>
      <c r="B8" s="16" t="s">
        <v>16</v>
      </c>
      <c r="C8" s="26">
        <v>376</v>
      </c>
      <c r="D8" s="26" t="s">
        <v>20</v>
      </c>
      <c r="E8" s="27">
        <v>200</v>
      </c>
      <c r="F8" s="27">
        <v>1.8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575</v>
      </c>
      <c r="F11" s="30">
        <f t="shared" si="0"/>
        <v>67.180000000000007</v>
      </c>
      <c r="G11" s="28">
        <f t="shared" si="0"/>
        <v>615.34</v>
      </c>
      <c r="H11" s="28">
        <f t="shared" si="0"/>
        <v>22.920000000000005</v>
      </c>
      <c r="I11" s="28">
        <f t="shared" si="0"/>
        <v>25.359999999999996</v>
      </c>
      <c r="J11" s="28">
        <f t="shared" si="0"/>
        <v>82.32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234</v>
      </c>
      <c r="D14" s="26" t="s">
        <v>23</v>
      </c>
      <c r="E14" s="27">
        <v>105</v>
      </c>
      <c r="F14" s="27">
        <v>36.51</v>
      </c>
      <c r="G14" s="26">
        <v>223</v>
      </c>
      <c r="H14" s="26">
        <v>12.96</v>
      </c>
      <c r="I14" s="26">
        <v>11.84</v>
      </c>
      <c r="J14" s="26">
        <v>15.92</v>
      </c>
    </row>
    <row r="15" spans="1:10" ht="20.25">
      <c r="A15" s="7"/>
      <c r="B15" s="16" t="s">
        <v>24</v>
      </c>
      <c r="C15" s="26">
        <v>128</v>
      </c>
      <c r="D15" s="26" t="s">
        <v>25</v>
      </c>
      <c r="E15" s="27">
        <v>200</v>
      </c>
      <c r="F15" s="27">
        <v>17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21</v>
      </c>
      <c r="C16" s="26">
        <v>0</v>
      </c>
      <c r="D16" s="26" t="s">
        <v>26</v>
      </c>
      <c r="E16" s="27">
        <v>30</v>
      </c>
      <c r="F16" s="27">
        <v>8.57</v>
      </c>
      <c r="G16" s="34">
        <v>35</v>
      </c>
      <c r="H16" s="34">
        <v>3</v>
      </c>
      <c r="I16" s="35">
        <v>4.0199999999999996</v>
      </c>
      <c r="J16" s="35">
        <v>7.36</v>
      </c>
    </row>
    <row r="17" spans="1:10" ht="20.25">
      <c r="A17" s="7"/>
      <c r="B17" s="16" t="s">
        <v>16</v>
      </c>
      <c r="C17" s="26">
        <v>376</v>
      </c>
      <c r="D17" s="26" t="s">
        <v>20</v>
      </c>
      <c r="E17" s="27">
        <v>200</v>
      </c>
      <c r="F17" s="27">
        <v>1.8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16</v>
      </c>
      <c r="C18" s="26"/>
      <c r="D18" s="26" t="s">
        <v>27</v>
      </c>
      <c r="E18" s="27">
        <v>200</v>
      </c>
      <c r="F18" s="27">
        <v>18</v>
      </c>
      <c r="G18" s="26">
        <f>0.48*E18</f>
        <v>96</v>
      </c>
      <c r="H18" s="26">
        <f>0*E18</f>
        <v>0</v>
      </c>
      <c r="I18" s="26">
        <f>0*E18</f>
        <v>0</v>
      </c>
      <c r="J18" s="26">
        <f>0.12*E18</f>
        <v>24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2.4700000000000002</v>
      </c>
      <c r="G19" s="26">
        <f>2.338*E19</f>
        <v>70.14</v>
      </c>
      <c r="H19" s="26">
        <f>0.079*E19</f>
        <v>2.37</v>
      </c>
      <c r="I19" s="26">
        <f>0.01*E19</f>
        <v>0.3</v>
      </c>
      <c r="J19" s="26">
        <f>0.483*E19</f>
        <v>14.49</v>
      </c>
    </row>
    <row r="20" spans="1:10" ht="21" thickBot="1">
      <c r="A20" s="7"/>
      <c r="B20" s="16" t="s">
        <v>19</v>
      </c>
      <c r="C20" s="26">
        <v>0</v>
      </c>
      <c r="D20" s="26" t="s">
        <v>19</v>
      </c>
      <c r="E20" s="27">
        <v>30</v>
      </c>
      <c r="F20" s="27">
        <v>2.4700000000000002</v>
      </c>
      <c r="G20" s="26">
        <f>2.299*E20</f>
        <v>68.97</v>
      </c>
      <c r="H20" s="26">
        <f>0.056*E20</f>
        <v>1.68</v>
      </c>
      <c r="I20" s="26">
        <f>0.011*E20</f>
        <v>0.32999999999999996</v>
      </c>
      <c r="J20" s="26">
        <f>0.494*E20</f>
        <v>14.82</v>
      </c>
    </row>
    <row r="21" spans="1:10" ht="21.75" thickBot="1">
      <c r="A21" s="25"/>
      <c r="B21" s="17"/>
      <c r="C21" s="28"/>
      <c r="D21" s="29" t="s">
        <v>15</v>
      </c>
      <c r="E21" s="30">
        <f>SUM(E14:E20)</f>
        <v>795</v>
      </c>
      <c r="F21" s="30">
        <f>SUM(F14:F20)</f>
        <v>86.82</v>
      </c>
      <c r="G21" s="28">
        <f>SUM(G14:G20)</f>
        <v>757.71</v>
      </c>
      <c r="H21" s="28">
        <f>SUM(H14:H20)</f>
        <v>24.270000000000003</v>
      </c>
      <c r="I21" s="28">
        <f>SUM(I14:I20)</f>
        <v>25.569999999999997</v>
      </c>
      <c r="J21" s="28">
        <f t="shared" ref="J21" si="1">SUM(J14:J20)</f>
        <v>116.09</v>
      </c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2024-03-19T10:47:41Z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