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0" i="1"/>
  <c r="E10" i="1"/>
  <c r="J9" i="1"/>
  <c r="I9" i="1"/>
  <c r="H9" i="1"/>
  <c r="G9" i="1"/>
  <c r="J8" i="1"/>
  <c r="J10" i="1" s="1"/>
  <c r="I8" i="1"/>
  <c r="I10" i="1" s="1"/>
  <c r="H8" i="1"/>
  <c r="H10" i="1" s="1"/>
  <c r="G8" i="1"/>
  <c r="G10" i="1" s="1"/>
</calcChain>
</file>

<file path=xl/sharedStrings.xml><?xml version="1.0" encoding="utf-8"?>
<sst xmlns="http://schemas.openxmlformats.org/spreadsheetml/2006/main" count="41" uniqueCount="26">
  <si>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</si>
  <si>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</si>
  <si>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</si>
  <si>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</si>
  <si>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</si>
  <si>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</si>
  <si>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</si>
  <si>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</si>
  <si>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</si>
  <si>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</si>
  <si>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</si>
  <si>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</si>
  <si>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</si>
  <si>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</si>
  <si>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</si>
  <si>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</si>
  <si>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</si>
  <si>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</si>
  <si>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</si>
  <si>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</si>
  <si>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</si>
  <si>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Гуляш из говядины</t>
  </si>
  <si>
    <t>гарнир</t>
  </si>
  <si>
    <t>Гречка отварная</t>
  </si>
  <si>
    <t>Молоко 0,2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</si>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</sst>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13" sqref="D13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25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45392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260</v>
      </c>
      <c r="D5" s="26" t="s">
        <v>21</v>
      </c>
      <c r="E5" s="27">
        <v>100</v>
      </c>
      <c r="F5" s="27">
        <v>40.369999999999997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6"/>
      <c r="B6" s="16" t="s">
        <v>22</v>
      </c>
      <c r="C6" s="26">
        <v>171</v>
      </c>
      <c r="D6" s="26" t="s">
        <v>23</v>
      </c>
      <c r="E6" s="27">
        <v>200</v>
      </c>
      <c r="F6" s="27">
        <v>10.199999999999999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16" t="s">
        <v>16</v>
      </c>
      <c r="C7" s="26">
        <v>376</v>
      </c>
      <c r="D7" s="26" t="s">
        <v>20</v>
      </c>
      <c r="E7" s="27">
        <v>200</v>
      </c>
      <c r="F7" s="27">
        <v>1.8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18</v>
      </c>
      <c r="C8" s="26">
        <v>0</v>
      </c>
      <c r="D8" s="26" t="s">
        <v>18</v>
      </c>
      <c r="E8" s="27">
        <v>20</v>
      </c>
      <c r="F8" s="27">
        <v>1.65</v>
      </c>
      <c r="G8" s="26">
        <f>2.338*E8</f>
        <v>46.760000000000005</v>
      </c>
      <c r="H8" s="26">
        <f>0.079*E8</f>
        <v>1.58</v>
      </c>
      <c r="I8" s="26">
        <f>0.01*E8</f>
        <v>0.2</v>
      </c>
      <c r="J8" s="26">
        <f>0.483*E8</f>
        <v>9.66</v>
      </c>
    </row>
    <row r="9" spans="1:10" ht="20.25">
      <c r="A9" s="6"/>
      <c r="B9" s="16" t="s">
        <v>19</v>
      </c>
      <c r="C9" s="26">
        <v>0</v>
      </c>
      <c r="D9" s="26" t="s">
        <v>19</v>
      </c>
      <c r="E9" s="27">
        <v>20</v>
      </c>
      <c r="F9" s="27">
        <v>1.65</v>
      </c>
      <c r="G9" s="26">
        <f>2.299*E9</f>
        <v>45.98</v>
      </c>
      <c r="H9" s="26">
        <f>0.056*E9</f>
        <v>1.1200000000000001</v>
      </c>
      <c r="I9" s="26">
        <f>0.011*E9</f>
        <v>0.21999999999999997</v>
      </c>
      <c r="J9" s="26">
        <f>0.494*E9</f>
        <v>9.879999999999999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540</v>
      </c>
      <c r="F10" s="30">
        <f t="shared" si="0"/>
        <v>55.669999999999987</v>
      </c>
      <c r="G10" s="28">
        <f t="shared" si="0"/>
        <v>684.94</v>
      </c>
      <c r="H10" s="28">
        <f t="shared" si="0"/>
        <v>28.76</v>
      </c>
      <c r="I10" s="28">
        <f t="shared" si="0"/>
        <v>23.83</v>
      </c>
      <c r="J10" s="28">
        <f t="shared" si="0"/>
        <v>89.139999999999986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260</v>
      </c>
      <c r="D14" s="26" t="s">
        <v>21</v>
      </c>
      <c r="E14" s="27">
        <v>100</v>
      </c>
      <c r="F14" s="27">
        <v>40.369999999999997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16" t="s">
        <v>22</v>
      </c>
      <c r="C15" s="26">
        <v>171</v>
      </c>
      <c r="D15" s="26" t="s">
        <v>23</v>
      </c>
      <c r="E15" s="27">
        <v>200</v>
      </c>
      <c r="F15" s="27">
        <v>10.199999999999999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16" t="s">
        <v>16</v>
      </c>
      <c r="C16" s="26"/>
      <c r="D16" s="26" t="s">
        <v>24</v>
      </c>
      <c r="E16" s="27">
        <v>200</v>
      </c>
      <c r="F16" s="27">
        <v>35</v>
      </c>
      <c r="G16" s="26">
        <v>108</v>
      </c>
      <c r="H16" s="26">
        <v>5.8</v>
      </c>
      <c r="I16" s="26">
        <v>5</v>
      </c>
      <c r="J16" s="26">
        <v>9.6</v>
      </c>
    </row>
    <row r="17" spans="1:10" ht="20.25">
      <c r="A17" s="7"/>
      <c r="B17" s="16" t="s">
        <v>16</v>
      </c>
      <c r="C17" s="26">
        <v>376</v>
      </c>
      <c r="D17" s="26" t="s">
        <v>20</v>
      </c>
      <c r="E17" s="27">
        <v>200</v>
      </c>
      <c r="F17" s="27">
        <v>1.8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50</v>
      </c>
      <c r="F18" s="27">
        <v>4.1100000000000003</v>
      </c>
      <c r="G18" s="26">
        <f>2.338*E18</f>
        <v>116.9</v>
      </c>
      <c r="H18" s="26">
        <f>0.079*E18</f>
        <v>3.95</v>
      </c>
      <c r="I18" s="26">
        <f>0.01*E18</f>
        <v>0.5</v>
      </c>
      <c r="J18" s="26">
        <f>0.483*E18</f>
        <v>24.15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50</v>
      </c>
      <c r="F19" s="27">
        <v>4.1100000000000003</v>
      </c>
      <c r="G19" s="26">
        <f>2.299*E19</f>
        <v>114.95</v>
      </c>
      <c r="H19" s="26">
        <f>0.056*E19</f>
        <v>2.8000000000000003</v>
      </c>
      <c r="I19" s="26">
        <f>0.011*E19</f>
        <v>0.54999999999999993</v>
      </c>
      <c r="J19" s="26">
        <f>0.494*E19</f>
        <v>24.7</v>
      </c>
    </row>
    <row r="20" spans="1:10" ht="21" thickBot="1">
      <c r="A20" s="7"/>
      <c r="B20" s="16"/>
      <c r="C20" s="28"/>
      <c r="D20" s="29" t="s">
        <v>15</v>
      </c>
      <c r="E20" s="30">
        <f>SUM(E14:E19)</f>
        <v>800</v>
      </c>
      <c r="F20" s="30">
        <f>SUM(F14:F19)</f>
        <v>95.589999999999989</v>
      </c>
      <c r="G20" s="28">
        <f>SUM(G14:G19)</f>
        <v>932.05000000000007</v>
      </c>
      <c r="H20" s="28">
        <f>SUM(H14:H19)</f>
        <v>38.61</v>
      </c>
      <c r="I20" s="28">
        <f>SUM(I14:I19)</f>
        <v>29.46</v>
      </c>
      <c r="J20" s="28">
        <f t="shared" ref="J20" si="1">SUM(J14:J19)</f>
        <v>128.04999999999998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2024-04-09T10:43:25Z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