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H18" i="1"/>
  <c r="H20" i="1" s="1"/>
  <c r="G18" i="1"/>
  <c r="G20" i="1" s="1"/>
  <c r="I16" i="1"/>
  <c r="I20" i="1" s="1"/>
  <c r="H16" i="1"/>
  <c r="F11" i="1"/>
  <c r="E11" i="1"/>
  <c r="J10" i="1"/>
  <c r="I10" i="1"/>
  <c r="H10" i="1"/>
  <c r="G10" i="1"/>
  <c r="J9" i="1"/>
  <c r="J11" i="1" s="1"/>
  <c r="I9" i="1"/>
  <c r="H9" i="1"/>
  <c r="H11" i="1" s="1"/>
  <c r="G9" i="1"/>
  <c r="G11" i="1" s="1"/>
  <c r="I7" i="1"/>
  <c r="I11" i="1" s="1"/>
  <c r="H7" i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<sst xmlns="http://schemas.openxmlformats.org/spreadsheetml/2006/main" count="45" uniqueCount="28">
  <si>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</si>
  <si>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</si>
  <si>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</si>
  <si>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</si>
  <si>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</si>
  <si>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</si>
  <si>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</si>
  <si>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</si>
  <si>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</si>
  <si>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</si>
  <si>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</si>
  <si>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</si>
  <si>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</si>
  <si>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</si>
  <si>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</si>
  <si>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</si>
  <si>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</si>
  <si>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</si>
  <si>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</si>
  <si>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</si>
  <si>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</si>
  <si>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гарнир</t>
  </si>
  <si>
    <t>фрукт</t>
  </si>
  <si>
    <t>МАОУ "СОШ №1" город Северобайкальск</t>
  </si>
  <si>
    <t>279/331</t>
  </si>
  <si>
    <t>Тефтеля из говядины в соусе</t>
  </si>
  <si>
    <t>Гречка отварная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</si>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</sst>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0" sqref="K10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23</v>
      </c>
      <c r="C1" s="32"/>
      <c r="D1" s="33"/>
      <c r="E1" s="2" t="s">
        <v>1</v>
      </c>
      <c r="F1" s="3"/>
      <c r="G1" s="2"/>
      <c r="H1" s="2"/>
      <c r="I1" s="2" t="s">
        <v>2</v>
      </c>
      <c r="J1" s="4">
        <v>45408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7" t="s">
        <v>24</v>
      </c>
      <c r="D5" s="26" t="s">
        <v>25</v>
      </c>
      <c r="E5" s="27">
        <v>130</v>
      </c>
      <c r="F5" s="27">
        <v>36.340000000000003</v>
      </c>
      <c r="G5" s="26">
        <v>193.95</v>
      </c>
      <c r="H5" s="26">
        <v>11.49</v>
      </c>
      <c r="I5" s="26">
        <v>11.15</v>
      </c>
      <c r="J5" s="26">
        <v>11.99</v>
      </c>
    </row>
    <row r="6" spans="1:10" ht="20.25">
      <c r="A6" s="6"/>
      <c r="B6" s="16" t="s">
        <v>21</v>
      </c>
      <c r="C6" s="26">
        <v>171</v>
      </c>
      <c r="D6" s="26" t="s">
        <v>26</v>
      </c>
      <c r="E6" s="27">
        <v>200</v>
      </c>
      <c r="F6" s="27">
        <v>8.14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16" t="s">
        <v>22</v>
      </c>
      <c r="C7" s="26">
        <v>338</v>
      </c>
      <c r="D7" s="26" t="s">
        <v>27</v>
      </c>
      <c r="E7" s="27">
        <v>200</v>
      </c>
      <c r="F7" s="27">
        <v>52.8</v>
      </c>
      <c r="G7" s="26">
        <v>189</v>
      </c>
      <c r="H7" s="26">
        <f>0.015*E7</f>
        <v>3</v>
      </c>
      <c r="I7" s="26">
        <f>0.005*E7</f>
        <v>1</v>
      </c>
      <c r="J7" s="26">
        <v>38</v>
      </c>
    </row>
    <row r="8" spans="1:10" ht="20.25">
      <c r="A8" s="6"/>
      <c r="B8" s="16" t="s">
        <v>16</v>
      </c>
      <c r="C8" s="26">
        <v>376</v>
      </c>
      <c r="D8" s="26" t="s">
        <v>20</v>
      </c>
      <c r="E8" s="27">
        <v>200</v>
      </c>
      <c r="F8" s="27">
        <v>1.8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20</v>
      </c>
      <c r="F9" s="27">
        <v>1.65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19</v>
      </c>
      <c r="C10" s="26">
        <v>0</v>
      </c>
      <c r="D10" s="26" t="s">
        <v>19</v>
      </c>
      <c r="E10" s="27">
        <v>20</v>
      </c>
      <c r="F10" s="27">
        <v>1.65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770</v>
      </c>
      <c r="F11" s="30">
        <f t="shared" si="0"/>
        <v>102.38000000000001</v>
      </c>
      <c r="G11" s="28">
        <f t="shared" si="0"/>
        <v>846.89</v>
      </c>
      <c r="H11" s="28">
        <f t="shared" si="0"/>
        <v>28.7</v>
      </c>
      <c r="I11" s="28">
        <f t="shared" si="0"/>
        <v>19.189999999999998</v>
      </c>
      <c r="J11" s="28">
        <f t="shared" si="0"/>
        <v>136.24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">
      <c r="A14" s="24" t="s">
        <v>14</v>
      </c>
      <c r="B14" s="11" t="s">
        <v>17</v>
      </c>
      <c r="C14" s="27" t="s">
        <v>24</v>
      </c>
      <c r="D14" s="26" t="s">
        <v>25</v>
      </c>
      <c r="E14" s="27">
        <v>130</v>
      </c>
      <c r="F14" s="27">
        <v>36.340000000000003</v>
      </c>
      <c r="G14" s="26">
        <v>193.95</v>
      </c>
      <c r="H14" s="26">
        <v>11.49</v>
      </c>
      <c r="I14" s="26">
        <v>11.15</v>
      </c>
      <c r="J14" s="26">
        <v>11.99</v>
      </c>
    </row>
    <row r="15" spans="1:10" ht="20.25">
      <c r="A15" s="7"/>
      <c r="B15" s="16" t="s">
        <v>21</v>
      </c>
      <c r="C15" s="26">
        <v>171</v>
      </c>
      <c r="D15" s="26" t="s">
        <v>26</v>
      </c>
      <c r="E15" s="27">
        <v>200</v>
      </c>
      <c r="F15" s="27">
        <v>8.14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16" t="s">
        <v>22</v>
      </c>
      <c r="C16" s="26">
        <v>338</v>
      </c>
      <c r="D16" s="26" t="s">
        <v>27</v>
      </c>
      <c r="E16" s="27">
        <v>200</v>
      </c>
      <c r="F16" s="27">
        <v>52.8</v>
      </c>
      <c r="G16" s="26">
        <v>189</v>
      </c>
      <c r="H16" s="26">
        <f>0.015*E16</f>
        <v>3</v>
      </c>
      <c r="I16" s="26">
        <f>0.005*E16</f>
        <v>1</v>
      </c>
      <c r="J16" s="26">
        <v>38</v>
      </c>
    </row>
    <row r="17" spans="1:10" ht="20.25">
      <c r="A17" s="7"/>
      <c r="B17" s="16" t="s">
        <v>16</v>
      </c>
      <c r="C17" s="26">
        <v>376</v>
      </c>
      <c r="D17" s="26" t="s">
        <v>20</v>
      </c>
      <c r="E17" s="27">
        <v>200</v>
      </c>
      <c r="F17" s="27">
        <v>1.8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50</v>
      </c>
      <c r="F18" s="27">
        <v>4.1100000000000003</v>
      </c>
      <c r="G18" s="26">
        <f>2.338*E18</f>
        <v>116.9</v>
      </c>
      <c r="H18" s="26">
        <f>0.079*E18</f>
        <v>3.95</v>
      </c>
      <c r="I18" s="26">
        <f>0.01*E18</f>
        <v>0.5</v>
      </c>
      <c r="J18" s="26">
        <f>0.483*E18</f>
        <v>24.15</v>
      </c>
    </row>
    <row r="19" spans="1:10" ht="20.25">
      <c r="A19" s="7"/>
      <c r="B19" s="16" t="s">
        <v>19</v>
      </c>
      <c r="C19" s="26">
        <v>0</v>
      </c>
      <c r="D19" s="26" t="s">
        <v>19</v>
      </c>
      <c r="E19" s="27">
        <v>50</v>
      </c>
      <c r="F19" s="27">
        <v>4.1100000000000003</v>
      </c>
      <c r="G19" s="26">
        <f>2.299*E19</f>
        <v>114.95</v>
      </c>
      <c r="H19" s="26">
        <f>0.056*E19</f>
        <v>2.8000000000000003</v>
      </c>
      <c r="I19" s="26">
        <f>0.011*E19</f>
        <v>0.54999999999999993</v>
      </c>
      <c r="J19" s="26">
        <f>0.494*E19</f>
        <v>24.7</v>
      </c>
    </row>
    <row r="20" spans="1:10" ht="21" thickBot="1">
      <c r="A20" s="7"/>
      <c r="B20" s="16"/>
      <c r="C20" s="28"/>
      <c r="D20" s="29" t="s">
        <v>15</v>
      </c>
      <c r="E20" s="30">
        <f>SUM(E14:E19)</f>
        <v>830</v>
      </c>
      <c r="F20" s="30">
        <f>SUM(F14:F19)</f>
        <v>107.3</v>
      </c>
      <c r="G20" s="28">
        <f>SUM(G14:G19)</f>
        <v>986</v>
      </c>
      <c r="H20" s="28">
        <f>SUM(H14:H19)</f>
        <v>32.75</v>
      </c>
      <c r="I20" s="28">
        <f>SUM(I14:I19)</f>
        <v>19.82</v>
      </c>
      <c r="J20" s="28">
        <f t="shared" ref="J20" si="1">SUM(J14:J19)</f>
        <v>165.54999999999998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2024-04-25T10:33:27Z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