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 l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<sst xmlns="http://schemas.openxmlformats.org/spreadsheetml/2006/main" count="45" uniqueCount="28">
  <si>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</si>
  <si>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</si>
  <si>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</si>
  <si>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</si>
  <si>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</si>
  <si>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</si>
  <si>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</si>
  <si>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</si>
  <si>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</si>
  <si>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</si>
  <si>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</si>
  <si>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</si>
  <si>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</si>
  <si>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</si>
  <si>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</si>
  <si>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</si>
  <si>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</si>
  <si>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</si>
  <si>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</si>
  <si>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</si>
  <si>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Чай с сахаром</t>
  </si>
  <si>
    <t>гарнир</t>
  </si>
  <si>
    <t>279/331</t>
  </si>
  <si>
    <t>Тефтеля из говядины в соусе</t>
  </si>
  <si>
    <t>Гречка отварная</t>
  </si>
  <si>
    <t>Мандарин</t>
  </si>
  <si>
    <t>фрукт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</si>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</sst>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1" t="s">
        <v>27</v>
      </c>
      <c r="C1" s="32"/>
      <c r="D1" s="33"/>
      <c r="E1" s="2" t="s">
        <v>1</v>
      </c>
      <c r="F1" s="3"/>
      <c r="G1" s="2"/>
      <c r="H1" s="2"/>
      <c r="I1" s="2" t="s">
        <v>2</v>
      </c>
      <c r="J1" s="4">
        <v>45429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7" t="s">
        <v>22</v>
      </c>
      <c r="D5" s="26" t="s">
        <v>23</v>
      </c>
      <c r="E5" s="27">
        <v>130</v>
      </c>
      <c r="F5" s="27">
        <v>36.340000000000003</v>
      </c>
      <c r="G5" s="26">
        <v>193.95</v>
      </c>
      <c r="H5" s="26">
        <v>11.49</v>
      </c>
      <c r="I5" s="26">
        <v>11.15</v>
      </c>
      <c r="J5" s="26">
        <v>11.99</v>
      </c>
    </row>
    <row r="6" spans="1:10" ht="20.25">
      <c r="A6" s="6"/>
      <c r="B6" s="16" t="s">
        <v>21</v>
      </c>
      <c r="C6" s="26">
        <v>171</v>
      </c>
      <c r="D6" s="26" t="s">
        <v>24</v>
      </c>
      <c r="E6" s="27">
        <v>200</v>
      </c>
      <c r="F6" s="27">
        <v>10.199999999999999</v>
      </c>
      <c r="G6" s="26">
        <v>311.2</v>
      </c>
      <c r="H6" s="26">
        <v>11.44</v>
      </c>
      <c r="I6" s="26">
        <v>6.6</v>
      </c>
      <c r="J6" s="26">
        <v>51.71</v>
      </c>
    </row>
    <row r="7" spans="1:10" ht="20.25">
      <c r="A7" s="6"/>
      <c r="B7" s="16" t="s">
        <v>26</v>
      </c>
      <c r="C7" s="26">
        <v>0</v>
      </c>
      <c r="D7" s="26" t="s">
        <v>25</v>
      </c>
      <c r="E7" s="27">
        <v>200</v>
      </c>
      <c r="F7" s="27">
        <v>44</v>
      </c>
      <c r="G7" s="26">
        <f>0.38*E7</f>
        <v>76</v>
      </c>
      <c r="H7" s="26">
        <f>0.008*E7</f>
        <v>1.6</v>
      </c>
      <c r="I7" s="26">
        <f>0.002*E7</f>
        <v>0.4</v>
      </c>
      <c r="J7" s="26">
        <f>0.075*E7</f>
        <v>15</v>
      </c>
    </row>
    <row r="8" spans="1:10" ht="20.25">
      <c r="A8" s="6"/>
      <c r="B8" s="16" t="s">
        <v>16</v>
      </c>
      <c r="C8" s="26">
        <v>376</v>
      </c>
      <c r="D8" s="26" t="s">
        <v>20</v>
      </c>
      <c r="E8" s="27">
        <v>200</v>
      </c>
      <c r="F8" s="27">
        <v>1.8</v>
      </c>
      <c r="G8" s="26">
        <v>60</v>
      </c>
      <c r="H8" s="26">
        <v>7.0000000000000007E-2</v>
      </c>
      <c r="I8" s="26">
        <v>0.02</v>
      </c>
      <c r="J8" s="26">
        <v>15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20</v>
      </c>
      <c r="F9" s="27">
        <v>1.65</v>
      </c>
      <c r="G9" s="26">
        <f>2.338*E9</f>
        <v>46.760000000000005</v>
      </c>
      <c r="H9" s="26">
        <f>0.079*E9</f>
        <v>1.58</v>
      </c>
      <c r="I9" s="26">
        <f>0.01*E9</f>
        <v>0.2</v>
      </c>
      <c r="J9" s="26">
        <f>0.483*E9</f>
        <v>9.66</v>
      </c>
    </row>
    <row r="10" spans="1:10" ht="20.25">
      <c r="A10" s="7"/>
      <c r="B10" s="16" t="s">
        <v>19</v>
      </c>
      <c r="C10" s="26">
        <v>0</v>
      </c>
      <c r="D10" s="26" t="s">
        <v>19</v>
      </c>
      <c r="E10" s="27">
        <v>20</v>
      </c>
      <c r="F10" s="27">
        <v>1.65</v>
      </c>
      <c r="G10" s="26">
        <f>2.299*E10</f>
        <v>45.98</v>
      </c>
      <c r="H10" s="26">
        <f>0.056*E10</f>
        <v>1.1200000000000001</v>
      </c>
      <c r="I10" s="26">
        <f>0.011*E10</f>
        <v>0.21999999999999997</v>
      </c>
      <c r="J10" s="26">
        <f>0.494*E10</f>
        <v>9.879999999999999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770</v>
      </c>
      <c r="F11" s="30">
        <f t="shared" si="0"/>
        <v>95.640000000000015</v>
      </c>
      <c r="G11" s="28">
        <f t="shared" si="0"/>
        <v>733.89</v>
      </c>
      <c r="H11" s="28">
        <f t="shared" si="0"/>
        <v>27.3</v>
      </c>
      <c r="I11" s="28">
        <f t="shared" si="0"/>
        <v>18.589999999999996</v>
      </c>
      <c r="J11" s="28">
        <f t="shared" si="0"/>
        <v>113.24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19"/>
      <c r="H13" s="23"/>
      <c r="I13" s="19"/>
      <c r="J13" s="19"/>
    </row>
    <row r="14" spans="1:10" ht="21">
      <c r="A14" s="24" t="s">
        <v>14</v>
      </c>
      <c r="B14" s="11" t="s">
        <v>17</v>
      </c>
      <c r="C14" s="27" t="s">
        <v>22</v>
      </c>
      <c r="D14" s="26" t="s">
        <v>23</v>
      </c>
      <c r="E14" s="27">
        <v>130</v>
      </c>
      <c r="F14" s="27">
        <v>36.340000000000003</v>
      </c>
      <c r="G14" s="26">
        <v>193.95</v>
      </c>
      <c r="H14" s="26">
        <v>11.49</v>
      </c>
      <c r="I14" s="26">
        <v>11.15</v>
      </c>
      <c r="J14" s="26">
        <v>11.99</v>
      </c>
    </row>
    <row r="15" spans="1:10" ht="20.25">
      <c r="A15" s="7"/>
      <c r="B15" s="16" t="s">
        <v>21</v>
      </c>
      <c r="C15" s="26">
        <v>171</v>
      </c>
      <c r="D15" s="26" t="s">
        <v>24</v>
      </c>
      <c r="E15" s="27">
        <v>200</v>
      </c>
      <c r="F15" s="27">
        <v>10.199999999999999</v>
      </c>
      <c r="G15" s="26">
        <v>311.2</v>
      </c>
      <c r="H15" s="26">
        <v>11.44</v>
      </c>
      <c r="I15" s="26">
        <v>6.6</v>
      </c>
      <c r="J15" s="26">
        <v>51.71</v>
      </c>
    </row>
    <row r="16" spans="1:10" ht="20.25">
      <c r="A16" s="7"/>
      <c r="B16" s="16" t="s">
        <v>26</v>
      </c>
      <c r="C16" s="26">
        <v>0</v>
      </c>
      <c r="D16" s="26" t="s">
        <v>25</v>
      </c>
      <c r="E16" s="27">
        <v>200</v>
      </c>
      <c r="F16" s="27">
        <v>44</v>
      </c>
      <c r="G16" s="26">
        <f>0.38*E16</f>
        <v>76</v>
      </c>
      <c r="H16" s="26">
        <f>0.008*E16</f>
        <v>1.6</v>
      </c>
      <c r="I16" s="26">
        <f>0.002*E16</f>
        <v>0.4</v>
      </c>
      <c r="J16" s="26">
        <f>0.075*E16</f>
        <v>15</v>
      </c>
    </row>
    <row r="17" spans="1:10" ht="20.25">
      <c r="A17" s="7"/>
      <c r="B17" s="16" t="s">
        <v>16</v>
      </c>
      <c r="C17" s="26">
        <v>376</v>
      </c>
      <c r="D17" s="26" t="s">
        <v>20</v>
      </c>
      <c r="E17" s="27">
        <v>200</v>
      </c>
      <c r="F17" s="27">
        <v>1.8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50</v>
      </c>
      <c r="F18" s="27">
        <v>4.1100000000000003</v>
      </c>
      <c r="G18" s="26">
        <f>2.338*E18</f>
        <v>116.9</v>
      </c>
      <c r="H18" s="26">
        <f>0.079*E18</f>
        <v>3.95</v>
      </c>
      <c r="I18" s="26">
        <f>0.01*E18</f>
        <v>0.5</v>
      </c>
      <c r="J18" s="26">
        <f>0.483*E18</f>
        <v>24.15</v>
      </c>
    </row>
    <row r="19" spans="1:10" ht="20.25">
      <c r="A19" s="7"/>
      <c r="B19" s="16" t="s">
        <v>19</v>
      </c>
      <c r="C19" s="26">
        <v>0</v>
      </c>
      <c r="D19" s="26" t="s">
        <v>19</v>
      </c>
      <c r="E19" s="27">
        <v>50</v>
      </c>
      <c r="F19" s="27">
        <v>4.1100000000000003</v>
      </c>
      <c r="G19" s="26">
        <f>2.299*E19</f>
        <v>114.95</v>
      </c>
      <c r="H19" s="26">
        <f>0.056*E19</f>
        <v>2.8000000000000003</v>
      </c>
      <c r="I19" s="26">
        <f>0.011*E19</f>
        <v>0.54999999999999993</v>
      </c>
      <c r="J19" s="26">
        <f>0.494*E19</f>
        <v>24.7</v>
      </c>
    </row>
    <row r="20" spans="1:10" ht="21" thickBot="1">
      <c r="A20" s="7"/>
      <c r="B20" s="16"/>
      <c r="C20" s="28"/>
      <c r="D20" s="29" t="s">
        <v>15</v>
      </c>
      <c r="E20" s="30">
        <f>SUM(E14:E19)</f>
        <v>830</v>
      </c>
      <c r="F20" s="30">
        <f>SUM(F14:F19)</f>
        <v>100.56</v>
      </c>
      <c r="G20" s="28">
        <f>SUM(G14:G19)</f>
        <v>873</v>
      </c>
      <c r="H20" s="28">
        <f>SUM(H14:H19)</f>
        <v>31.35</v>
      </c>
      <c r="I20" s="28">
        <f>SUM(I14:I19)</f>
        <v>19.22</v>
      </c>
      <c r="J20" s="28">
        <f t="shared" ref="J20" si="1">SUM(J14:J19)</f>
        <v>142.54999999999998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2024-05-16T10:44:43Z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