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 l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<sst xmlns="http://schemas.openxmlformats.org/spreadsheetml/2006/main" count="43" uniqueCount="27">
  <si>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</si>
  <si>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</si>
  <si>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</si>
  <si>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</si>
  <si>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</si>
  <si>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</si>
  <si>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</si>
  <si>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</si>
  <si>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</si>
  <si>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</si>
  <si>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</si>
  <si>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</si>
  <si>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</si>
  <si>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</si>
  <si>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</si>
  <si>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</si>
  <si>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</si>
  <si>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</si>
  <si>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</si>
  <si>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</si>
  <si>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гарнир</t>
  </si>
  <si>
    <t>МАОУ "СОШ №11" город Северобайкальск</t>
  </si>
  <si>
    <t xml:space="preserve">Котлета из  говядины </t>
  </si>
  <si>
    <t>Гречка отварная</t>
  </si>
  <si>
    <t>Помидор свежий</t>
  </si>
  <si>
    <t>Чай с сахаром</t>
  </si>
  <si>
    <t>овощ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</si>
</sst>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L9" sqref="L9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21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45541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17</v>
      </c>
      <c r="C5" s="26">
        <v>268</v>
      </c>
      <c r="D5" s="26" t="s">
        <v>22</v>
      </c>
      <c r="E5" s="27">
        <v>105</v>
      </c>
      <c r="F5" s="27">
        <v>51.49</v>
      </c>
      <c r="G5" s="26">
        <v>289</v>
      </c>
      <c r="H5" s="26">
        <v>15.8</v>
      </c>
      <c r="I5" s="26">
        <v>18.920000000000002</v>
      </c>
      <c r="J5" s="26">
        <v>13.16</v>
      </c>
    </row>
    <row r="6" spans="1:10" ht="20.25">
      <c r="A6" s="6"/>
      <c r="B6" s="16" t="s">
        <v>20</v>
      </c>
      <c r="C6" s="26">
        <v>171</v>
      </c>
      <c r="D6" s="26" t="s">
        <v>23</v>
      </c>
      <c r="E6" s="27">
        <v>200</v>
      </c>
      <c r="F6" s="27">
        <v>10.5</v>
      </c>
      <c r="G6" s="26">
        <v>311.2</v>
      </c>
      <c r="H6" s="26">
        <v>11.44</v>
      </c>
      <c r="I6" s="26">
        <v>6.6</v>
      </c>
      <c r="J6" s="26">
        <v>51.71</v>
      </c>
    </row>
    <row r="7" spans="1:10" ht="20.25">
      <c r="A7" s="6"/>
      <c r="B7" s="16" t="s">
        <v>26</v>
      </c>
      <c r="C7" s="26">
        <v>71</v>
      </c>
      <c r="D7" s="26" t="s">
        <v>24</v>
      </c>
      <c r="E7" s="27">
        <v>50</v>
      </c>
      <c r="F7" s="27">
        <v>12.5</v>
      </c>
      <c r="G7" s="26">
        <f>0.22*E7</f>
        <v>11</v>
      </c>
      <c r="H7" s="26">
        <f>0.011*E7</f>
        <v>0.54999999999999993</v>
      </c>
      <c r="I7" s="26">
        <f>0.002*E7</f>
        <v>0.1</v>
      </c>
      <c r="J7" s="26">
        <f>0.038*E7</f>
        <v>1.9</v>
      </c>
    </row>
    <row r="8" spans="1:10" ht="20.25">
      <c r="A8" s="6"/>
      <c r="B8" s="16" t="s">
        <v>16</v>
      </c>
      <c r="C8" s="26">
        <v>376</v>
      </c>
      <c r="D8" s="26" t="s">
        <v>25</v>
      </c>
      <c r="E8" s="27">
        <v>200</v>
      </c>
      <c r="F8" s="27">
        <v>2.09</v>
      </c>
      <c r="G8" s="26">
        <v>60</v>
      </c>
      <c r="H8" s="26">
        <v>7.0000000000000007E-2</v>
      </c>
      <c r="I8" s="26">
        <v>0.02</v>
      </c>
      <c r="J8" s="26">
        <v>15</v>
      </c>
    </row>
    <row r="9" spans="1:10" ht="20.25">
      <c r="A9" s="6"/>
      <c r="B9" s="16" t="s">
        <v>18</v>
      </c>
      <c r="C9" s="26">
        <v>0</v>
      </c>
      <c r="D9" s="26" t="s">
        <v>18</v>
      </c>
      <c r="E9" s="27">
        <v>25</v>
      </c>
      <c r="F9" s="27">
        <v>2.25</v>
      </c>
      <c r="G9" s="26">
        <f>2.338*E9</f>
        <v>58.45</v>
      </c>
      <c r="H9" s="26">
        <f>0.079*E9</f>
        <v>1.9750000000000001</v>
      </c>
      <c r="I9" s="26">
        <f>0.01*E9</f>
        <v>0.25</v>
      </c>
      <c r="J9" s="26">
        <f>0.483*E9</f>
        <v>12.074999999999999</v>
      </c>
    </row>
    <row r="10" spans="1:10" ht="20.25">
      <c r="A10" s="7"/>
      <c r="B10" s="16" t="s">
        <v>19</v>
      </c>
      <c r="C10" s="26">
        <v>0</v>
      </c>
      <c r="D10" s="26" t="s">
        <v>19</v>
      </c>
      <c r="E10" s="27">
        <v>25</v>
      </c>
      <c r="F10" s="27">
        <v>2.25</v>
      </c>
      <c r="G10" s="26">
        <f>2.299*E10</f>
        <v>57.475000000000001</v>
      </c>
      <c r="H10" s="26">
        <f>0.056*E10</f>
        <v>1.4000000000000001</v>
      </c>
      <c r="I10" s="26">
        <f>0.011*E10</f>
        <v>0.27499999999999997</v>
      </c>
      <c r="J10" s="26">
        <f>0.494*E10</f>
        <v>12.35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605</v>
      </c>
      <c r="F11" s="30">
        <f t="shared" si="0"/>
        <v>81.080000000000013</v>
      </c>
      <c r="G11" s="28">
        <f t="shared" si="0"/>
        <v>787.12500000000011</v>
      </c>
      <c r="H11" s="28">
        <f t="shared" si="0"/>
        <v>31.235000000000003</v>
      </c>
      <c r="I11" s="28">
        <f t="shared" si="0"/>
        <v>26.165000000000003</v>
      </c>
      <c r="J11" s="28">
        <f t="shared" si="0"/>
        <v>106.19500000000001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17</v>
      </c>
      <c r="C14" s="26">
        <v>268</v>
      </c>
      <c r="D14" s="26" t="s">
        <v>22</v>
      </c>
      <c r="E14" s="27">
        <v>105</v>
      </c>
      <c r="F14" s="27">
        <v>51.49</v>
      </c>
      <c r="G14" s="26">
        <v>289</v>
      </c>
      <c r="H14" s="26">
        <v>15.8</v>
      </c>
      <c r="I14" s="26">
        <v>18.920000000000002</v>
      </c>
      <c r="J14" s="26">
        <v>13.16</v>
      </c>
    </row>
    <row r="15" spans="1:10" ht="20.25">
      <c r="A15" s="7"/>
      <c r="B15" s="16" t="s">
        <v>20</v>
      </c>
      <c r="C15" s="26">
        <v>171</v>
      </c>
      <c r="D15" s="26" t="s">
        <v>23</v>
      </c>
      <c r="E15" s="27">
        <v>200</v>
      </c>
      <c r="F15" s="27">
        <v>10.5</v>
      </c>
      <c r="G15" s="26">
        <v>311.2</v>
      </c>
      <c r="H15" s="26">
        <v>11.44</v>
      </c>
      <c r="I15" s="26">
        <v>6.6</v>
      </c>
      <c r="J15" s="26">
        <v>51.71</v>
      </c>
    </row>
    <row r="16" spans="1:10" ht="20.25">
      <c r="A16" s="7"/>
      <c r="B16" s="16" t="s">
        <v>26</v>
      </c>
      <c r="C16" s="26">
        <v>71</v>
      </c>
      <c r="D16" s="26" t="s">
        <v>24</v>
      </c>
      <c r="E16" s="27">
        <v>50</v>
      </c>
      <c r="F16" s="27">
        <v>12.5</v>
      </c>
      <c r="G16" s="26">
        <f>0.22*E16</f>
        <v>11</v>
      </c>
      <c r="H16" s="26">
        <f>0.011*E16</f>
        <v>0.54999999999999993</v>
      </c>
      <c r="I16" s="26">
        <f>0.002*E16</f>
        <v>0.1</v>
      </c>
      <c r="J16" s="26">
        <f>0.038*E16</f>
        <v>1.9</v>
      </c>
    </row>
    <row r="17" spans="1:10" ht="20.25">
      <c r="A17" s="7"/>
      <c r="B17" s="16" t="s">
        <v>16</v>
      </c>
      <c r="C17" s="26">
        <v>376</v>
      </c>
      <c r="D17" s="26" t="s">
        <v>25</v>
      </c>
      <c r="E17" s="27">
        <v>200</v>
      </c>
      <c r="F17" s="27">
        <v>2.09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18</v>
      </c>
      <c r="C18" s="26">
        <v>0</v>
      </c>
      <c r="D18" s="26" t="s">
        <v>18</v>
      </c>
      <c r="E18" s="27">
        <v>60</v>
      </c>
      <c r="F18" s="27">
        <v>5.41</v>
      </c>
      <c r="G18" s="26">
        <f>2.338*E18</f>
        <v>140.28</v>
      </c>
      <c r="H18" s="26">
        <f>0.079*E18</f>
        <v>4.74</v>
      </c>
      <c r="I18" s="26">
        <f>0.01*E18</f>
        <v>0.6</v>
      </c>
      <c r="J18" s="26">
        <f>0.483*E18</f>
        <v>28.98</v>
      </c>
    </row>
    <row r="19" spans="1:10" ht="20.25">
      <c r="A19" s="7"/>
      <c r="B19" s="16" t="s">
        <v>19</v>
      </c>
      <c r="C19" s="26">
        <v>0</v>
      </c>
      <c r="D19" s="26" t="s">
        <v>19</v>
      </c>
      <c r="E19" s="27">
        <v>60</v>
      </c>
      <c r="F19" s="27">
        <v>5.41</v>
      </c>
      <c r="G19" s="26">
        <f>2.299*E19</f>
        <v>137.94</v>
      </c>
      <c r="H19" s="26">
        <f>0.056*E19</f>
        <v>3.36</v>
      </c>
      <c r="I19" s="26">
        <f>0.011*E19</f>
        <v>0.65999999999999992</v>
      </c>
      <c r="J19" s="26">
        <f>0.494*E19</f>
        <v>29.64</v>
      </c>
    </row>
    <row r="20" spans="1:10" ht="21" thickBot="1">
      <c r="A20" s="7"/>
      <c r="B20" s="16"/>
      <c r="C20" s="28"/>
      <c r="D20" s="29" t="s">
        <v>15</v>
      </c>
      <c r="E20" s="30">
        <f t="shared" ref="E20" si="1">SUM(E14:E19)</f>
        <v>675</v>
      </c>
      <c r="F20" s="30">
        <f t="shared" ref="F20:J20" si="2">SUM(F14:F19)</f>
        <v>87.4</v>
      </c>
      <c r="G20" s="28">
        <f t="shared" si="2"/>
        <v>949.42000000000007</v>
      </c>
      <c r="H20" s="28">
        <f t="shared" si="2"/>
        <v>35.96</v>
      </c>
      <c r="I20" s="28">
        <f t="shared" si="2"/>
        <v>26.900000000000006</v>
      </c>
      <c r="J20" s="28">
        <f t="shared" si="2"/>
        <v>140.39000000000001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2024-09-05T13:53:32Z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