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<sst xmlns="http://schemas.openxmlformats.org/spreadsheetml/2006/main" count="41" uniqueCount="30">
  <si>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</si>
  <si>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</si>
  <si>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</si>
  <si>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</si>
  <si>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</si>
  <si>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</si>
  <si>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</si>
  <si>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</si>
  <si>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</si>
  <si>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</si>
  <si>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</si>
  <si>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</si>
  <si>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</si>
  <si>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</si>
  <si>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</si>
  <si>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</si>
  <si>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</si>
  <si>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</si>
  <si>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</si>
  <si>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</si>
  <si>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</si>
  <si>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 xml:space="preserve">Каша овсяная из "Геркулеса" </t>
  </si>
  <si>
    <t>яйцо</t>
  </si>
  <si>
    <t>Яйцо варёное</t>
  </si>
  <si>
    <t>Какао с молоком</t>
  </si>
  <si>
    <t>Гуляш из говядины</t>
  </si>
  <si>
    <t>гарнир</t>
  </si>
  <si>
    <t>Перловка отварная</t>
  </si>
  <si>
    <t>Сок фруктовый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</si>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</sst>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8" sqref="D8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29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45565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173</v>
      </c>
      <c r="D5" s="26" t="s">
        <v>21</v>
      </c>
      <c r="E5" s="27">
        <v>210</v>
      </c>
      <c r="F5" s="27">
        <v>19.649999999999999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20.25">
      <c r="A6" s="6"/>
      <c r="B6" s="26" t="s">
        <v>22</v>
      </c>
      <c r="C6" s="26">
        <v>209</v>
      </c>
      <c r="D6" s="26" t="s">
        <v>23</v>
      </c>
      <c r="E6" s="27">
        <v>40</v>
      </c>
      <c r="F6" s="27">
        <v>16.329999999999998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0" ht="20.25">
      <c r="A7" s="6"/>
      <c r="B7" s="16" t="s">
        <v>19</v>
      </c>
      <c r="C7" s="26">
        <v>382</v>
      </c>
      <c r="D7" s="26" t="s">
        <v>24</v>
      </c>
      <c r="E7" s="27">
        <v>200</v>
      </c>
      <c r="F7" s="27">
        <v>14.3</v>
      </c>
      <c r="G7" s="26">
        <v>118.6</v>
      </c>
      <c r="H7" s="26">
        <v>4.01</v>
      </c>
      <c r="I7" s="26">
        <v>3.54</v>
      </c>
      <c r="J7" s="26">
        <v>17.579999999999998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25</v>
      </c>
      <c r="F8" s="27">
        <v>2.25</v>
      </c>
      <c r="G8" s="26">
        <f>2.338*E8</f>
        <v>58.45</v>
      </c>
      <c r="H8" s="26">
        <f>0.079*E8</f>
        <v>1.9750000000000001</v>
      </c>
      <c r="I8" s="26">
        <f>0.01*E8</f>
        <v>0.25</v>
      </c>
      <c r="J8" s="26">
        <f>0.483*E8</f>
        <v>12.074999999999999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25</v>
      </c>
      <c r="F9" s="27">
        <v>2.25</v>
      </c>
      <c r="G9" s="26">
        <f>2.299*E9</f>
        <v>57.475000000000001</v>
      </c>
      <c r="H9" s="26">
        <f>0.056*E9</f>
        <v>1.4000000000000001</v>
      </c>
      <c r="I9" s="26">
        <f>0.011*E9</f>
        <v>0.27499999999999997</v>
      </c>
      <c r="J9" s="26">
        <f>0.494*E9</f>
        <v>12.35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500</v>
      </c>
      <c r="F10" s="30">
        <f t="shared" si="0"/>
        <v>54.78</v>
      </c>
      <c r="G10" s="28">
        <f t="shared" si="0"/>
        <v>600.52500000000009</v>
      </c>
      <c r="H10" s="28">
        <f t="shared" si="0"/>
        <v>20.774999999999999</v>
      </c>
      <c r="I10" s="28">
        <f t="shared" si="0"/>
        <v>21.784999999999997</v>
      </c>
      <c r="J10" s="28">
        <f t="shared" si="0"/>
        <v>79.914999999999992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260</v>
      </c>
      <c r="D14" s="26" t="s">
        <v>25</v>
      </c>
      <c r="E14" s="27">
        <v>100</v>
      </c>
      <c r="F14" s="27">
        <v>52.09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26" t="s">
        <v>26</v>
      </c>
      <c r="C15" s="26">
        <v>171</v>
      </c>
      <c r="D15" s="26" t="s">
        <v>27</v>
      </c>
      <c r="E15" s="27">
        <v>200</v>
      </c>
      <c r="F15" s="27">
        <v>6.34</v>
      </c>
      <c r="G15" s="26">
        <v>233.2</v>
      </c>
      <c r="H15" s="26">
        <v>5.97</v>
      </c>
      <c r="I15" s="26">
        <v>4.33</v>
      </c>
      <c r="J15" s="26">
        <v>42.68</v>
      </c>
    </row>
    <row r="16" spans="1:10" ht="20.25">
      <c r="A16" s="7"/>
      <c r="B16" s="26" t="s">
        <v>28</v>
      </c>
      <c r="C16" s="26"/>
      <c r="D16" s="26" t="s">
        <v>28</v>
      </c>
      <c r="E16" s="27">
        <v>200</v>
      </c>
      <c r="F16" s="27">
        <v>39</v>
      </c>
      <c r="G16" s="26">
        <f>0.48*E16</f>
        <v>96</v>
      </c>
      <c r="H16" s="26">
        <f>0*E16</f>
        <v>0</v>
      </c>
      <c r="I16" s="26">
        <f>0*E16</f>
        <v>0</v>
      </c>
      <c r="J16" s="26">
        <f>0.12*E16</f>
        <v>24</v>
      </c>
    </row>
    <row r="17" spans="1:10" ht="20.25">
      <c r="A17" s="7"/>
      <c r="B17" s="16" t="s">
        <v>19</v>
      </c>
      <c r="C17" s="26">
        <v>376</v>
      </c>
      <c r="D17" s="26" t="s">
        <v>20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45</v>
      </c>
      <c r="F18" s="27">
        <v>4.0599999999999996</v>
      </c>
      <c r="G18" s="26">
        <f>2.338*E18</f>
        <v>105.21000000000001</v>
      </c>
      <c r="H18" s="26">
        <f>0.079*E18</f>
        <v>3.5550000000000002</v>
      </c>
      <c r="I18" s="26">
        <f>0.01*E18</f>
        <v>0.45</v>
      </c>
      <c r="J18" s="26">
        <f>0.483*E18</f>
        <v>21.734999999999999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45</v>
      </c>
      <c r="F19" s="27">
        <v>4.0599999999999996</v>
      </c>
      <c r="G19" s="26">
        <f>2.299*E19</f>
        <v>103.455</v>
      </c>
      <c r="H19" s="26">
        <f>0.056*E19</f>
        <v>2.52</v>
      </c>
      <c r="I19" s="26">
        <f>0.011*E19</f>
        <v>0.495</v>
      </c>
      <c r="J19" s="26">
        <f>0.494*E19</f>
        <v>22.23</v>
      </c>
    </row>
    <row r="20" spans="1:10" ht="21" thickBot="1">
      <c r="A20" s="7"/>
      <c r="B20" s="16"/>
      <c r="C20" s="28"/>
      <c r="D20" s="29" t="s">
        <v>15</v>
      </c>
      <c r="E20" s="30">
        <f>SUM(E14:E19)</f>
        <v>790</v>
      </c>
      <c r="F20" s="30">
        <f>SUM(F14:F19)</f>
        <v>107.64000000000001</v>
      </c>
      <c r="G20" s="28">
        <f>SUM(G14:G19)</f>
        <v>818.86500000000012</v>
      </c>
      <c r="H20" s="28">
        <f>SUM(H14:H19)</f>
        <v>26.664999999999999</v>
      </c>
      <c r="I20" s="28">
        <f>SUM(I14:I19)</f>
        <v>22.084999999999997</v>
      </c>
      <c r="J20" s="28">
        <f t="shared" ref="J20" si="1">SUM(J14:J19)</f>
        <v>128.535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2024-09-28T09:32:14Z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