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19" i="1" l="1"/>
  <c r="E19" i="1"/>
  <c r="J18" i="1"/>
  <c r="I18" i="1"/>
  <c r="H18" i="1"/>
  <c r="G18" i="1"/>
  <c r="J17" i="1"/>
  <c r="J19" i="1" s="1"/>
  <c r="I17" i="1"/>
  <c r="H17" i="1"/>
  <c r="G17" i="1"/>
  <c r="G19" i="1" s="1"/>
  <c r="I15" i="1"/>
  <c r="I19" i="1" s="1"/>
  <c r="H15" i="1"/>
  <c r="H19" i="1" s="1"/>
  <c r="F10" i="1"/>
  <c r="E10" i="1"/>
  <c r="J9" i="1"/>
  <c r="I9" i="1"/>
  <c r="H9" i="1"/>
  <c r="G9" i="1"/>
  <c r="J8" i="1"/>
  <c r="J10" i="1" s="1"/>
  <c r="I8" i="1"/>
  <c r="H8" i="1"/>
  <c r="H10" i="1" s="1"/>
  <c r="G8" i="1"/>
  <c r="G10" i="1" s="1"/>
  <c r="I6" i="1"/>
  <c r="I10" i="1" s="1"/>
  <c r="H6" i="1"/>
</calcChain>
</file>

<file path=xl/sharedStrings.xml><?xml version="1.0" encoding="utf-8"?>
<sst xmlns="http://schemas.openxmlformats.org/spreadsheetml/2006/main" count="39" uniqueCount="25">
  <si>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</si>
  <si>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</si>
  <si>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</si>
  <si>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</si>
  <si>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</si>
  <si>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</si>
  <si>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</si>
  <si>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</si>
  <si>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</si>
  <si>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</si>
  <si>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</si>
  <si>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</si>
  <si>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</si>
  <si>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</si>
  <si>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</si>
  <si>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</si>
  <si>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горячее блюдо</t>
  </si>
  <si>
    <t>Хлеб пшеничный</t>
  </si>
  <si>
    <t>Хлеб ржаной</t>
  </si>
  <si>
    <t>Напиток</t>
  </si>
  <si>
    <t>Макароны отварные с сыром</t>
  </si>
  <si>
    <t>фрукт</t>
  </si>
  <si>
    <t>Банан</t>
  </si>
  <si>
    <t>Чай с сахаром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</si>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</sst>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D6" sqref="D6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24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45569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16</v>
      </c>
      <c r="C5" s="26">
        <v>24</v>
      </c>
      <c r="D5" s="26" t="s">
        <v>20</v>
      </c>
      <c r="E5" s="27">
        <v>240</v>
      </c>
      <c r="F5" s="27">
        <v>33.76</v>
      </c>
      <c r="G5" s="26">
        <v>401.28</v>
      </c>
      <c r="H5" s="26">
        <v>16.239999999999998</v>
      </c>
      <c r="I5" s="26">
        <v>19.100000000000001</v>
      </c>
      <c r="J5" s="26">
        <v>40.93</v>
      </c>
    </row>
    <row r="6" spans="1:10" ht="20.25">
      <c r="A6" s="6"/>
      <c r="B6" s="16" t="s">
        <v>21</v>
      </c>
      <c r="C6" s="26">
        <v>338</v>
      </c>
      <c r="D6" s="26" t="s">
        <v>22</v>
      </c>
      <c r="E6" s="27">
        <v>200</v>
      </c>
      <c r="F6" s="27">
        <v>48</v>
      </c>
      <c r="G6" s="26">
        <v>189</v>
      </c>
      <c r="H6" s="26">
        <f>0.015*E6</f>
        <v>3</v>
      </c>
      <c r="I6" s="26">
        <f>0.005*E6</f>
        <v>1</v>
      </c>
      <c r="J6" s="26">
        <v>38</v>
      </c>
    </row>
    <row r="7" spans="1:10" ht="20.25">
      <c r="A7" s="6"/>
      <c r="B7" s="16" t="s">
        <v>19</v>
      </c>
      <c r="C7" s="26">
        <v>376</v>
      </c>
      <c r="D7" s="26" t="s">
        <v>23</v>
      </c>
      <c r="E7" s="27">
        <v>200</v>
      </c>
      <c r="F7" s="27">
        <v>2.09</v>
      </c>
      <c r="G7" s="26">
        <v>60</v>
      </c>
      <c r="H7" s="26">
        <v>7.0000000000000007E-2</v>
      </c>
      <c r="I7" s="26">
        <v>0.02</v>
      </c>
      <c r="J7" s="26">
        <v>15</v>
      </c>
    </row>
    <row r="8" spans="1:10" ht="20.25">
      <c r="A8" s="6"/>
      <c r="B8" s="16" t="s">
        <v>17</v>
      </c>
      <c r="C8" s="26">
        <v>0</v>
      </c>
      <c r="D8" s="26" t="s">
        <v>17</v>
      </c>
      <c r="E8" s="27">
        <v>30</v>
      </c>
      <c r="F8" s="27">
        <v>2.71</v>
      </c>
      <c r="G8" s="26">
        <f>2.338*E8</f>
        <v>70.14</v>
      </c>
      <c r="H8" s="26">
        <f>0.079*E8</f>
        <v>2.37</v>
      </c>
      <c r="I8" s="26">
        <f>0.01*E8</f>
        <v>0.3</v>
      </c>
      <c r="J8" s="26">
        <f>0.483*E8</f>
        <v>14.49</v>
      </c>
    </row>
    <row r="9" spans="1:10" ht="20.25">
      <c r="A9" s="6"/>
      <c r="B9" s="16" t="s">
        <v>18</v>
      </c>
      <c r="C9" s="26">
        <v>0</v>
      </c>
      <c r="D9" s="26" t="s">
        <v>18</v>
      </c>
      <c r="E9" s="27">
        <v>30</v>
      </c>
      <c r="F9" s="27">
        <v>2.71</v>
      </c>
      <c r="G9" s="26">
        <f>2.299*E9</f>
        <v>68.97</v>
      </c>
      <c r="H9" s="26">
        <f>0.056*E9</f>
        <v>1.68</v>
      </c>
      <c r="I9" s="26">
        <f>0.011*E9</f>
        <v>0.32999999999999996</v>
      </c>
      <c r="J9" s="26">
        <f>0.494*E9</f>
        <v>14.82</v>
      </c>
    </row>
    <row r="10" spans="1:10" ht="20.25">
      <c r="A10" s="7"/>
      <c r="B10" s="16"/>
      <c r="C10" s="28"/>
      <c r="D10" s="29" t="s">
        <v>15</v>
      </c>
      <c r="E10" s="30">
        <f t="shared" ref="E10:J10" si="0">SUM(E5:E9)</f>
        <v>700</v>
      </c>
      <c r="F10" s="30">
        <f t="shared" si="0"/>
        <v>89.269999999999982</v>
      </c>
      <c r="G10" s="28">
        <f t="shared" si="0"/>
        <v>789.39</v>
      </c>
      <c r="H10" s="28">
        <f t="shared" si="0"/>
        <v>23.36</v>
      </c>
      <c r="I10" s="28">
        <f t="shared" si="0"/>
        <v>20.75</v>
      </c>
      <c r="J10" s="28">
        <f t="shared" si="0"/>
        <v>123.24000000000001</v>
      </c>
    </row>
    <row r="11" spans="1:10" ht="21" thickBot="1">
      <c r="A11" s="7"/>
      <c r="B11" s="16"/>
      <c r="C11" s="28"/>
      <c r="D11" s="29"/>
      <c r="E11" s="30"/>
      <c r="F11" s="30"/>
      <c r="G11" s="28"/>
      <c r="H11" s="28"/>
      <c r="I11" s="28"/>
      <c r="J11" s="28"/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16</v>
      </c>
      <c r="C14" s="26">
        <v>24</v>
      </c>
      <c r="D14" s="26" t="s">
        <v>20</v>
      </c>
      <c r="E14" s="27">
        <v>240</v>
      </c>
      <c r="F14" s="27">
        <v>33.76</v>
      </c>
      <c r="G14" s="26">
        <v>401.28</v>
      </c>
      <c r="H14" s="26">
        <v>16.239999999999998</v>
      </c>
      <c r="I14" s="26">
        <v>19.100000000000001</v>
      </c>
      <c r="J14" s="26">
        <v>40.93</v>
      </c>
    </row>
    <row r="15" spans="1:10" ht="20.25">
      <c r="A15" s="7"/>
      <c r="B15" s="16" t="s">
        <v>21</v>
      </c>
      <c r="C15" s="26">
        <v>338</v>
      </c>
      <c r="D15" s="26" t="s">
        <v>22</v>
      </c>
      <c r="E15" s="27">
        <v>200</v>
      </c>
      <c r="F15" s="27">
        <v>48</v>
      </c>
      <c r="G15" s="26">
        <v>189</v>
      </c>
      <c r="H15" s="26">
        <f>0.015*E15</f>
        <v>3</v>
      </c>
      <c r="I15" s="26">
        <f>0.005*E15</f>
        <v>1</v>
      </c>
      <c r="J15" s="26">
        <v>38</v>
      </c>
    </row>
    <row r="16" spans="1:10" ht="20.25">
      <c r="A16" s="7"/>
      <c r="B16" s="16" t="s">
        <v>19</v>
      </c>
      <c r="C16" s="26">
        <v>376</v>
      </c>
      <c r="D16" s="26" t="s">
        <v>23</v>
      </c>
      <c r="E16" s="27">
        <v>200</v>
      </c>
      <c r="F16" s="27">
        <v>2.09</v>
      </c>
      <c r="G16" s="26">
        <v>60</v>
      </c>
      <c r="H16" s="26">
        <v>7.0000000000000007E-2</v>
      </c>
      <c r="I16" s="26">
        <v>0.02</v>
      </c>
      <c r="J16" s="26">
        <v>15</v>
      </c>
    </row>
    <row r="17" spans="1:10" ht="20.25">
      <c r="A17" s="7"/>
      <c r="B17" s="16" t="s">
        <v>17</v>
      </c>
      <c r="C17" s="26">
        <v>0</v>
      </c>
      <c r="D17" s="26" t="s">
        <v>17</v>
      </c>
      <c r="E17" s="27">
        <v>60</v>
      </c>
      <c r="F17" s="27">
        <v>5.41</v>
      </c>
      <c r="G17" s="26">
        <f>2.338*E17</f>
        <v>140.28</v>
      </c>
      <c r="H17" s="26">
        <f>0.079*E17</f>
        <v>4.74</v>
      </c>
      <c r="I17" s="26">
        <f>0.01*E17</f>
        <v>0.6</v>
      </c>
      <c r="J17" s="26">
        <f>0.483*E17</f>
        <v>28.98</v>
      </c>
    </row>
    <row r="18" spans="1:10" ht="20.25">
      <c r="A18" s="7"/>
      <c r="B18" s="16" t="s">
        <v>18</v>
      </c>
      <c r="C18" s="26">
        <v>0</v>
      </c>
      <c r="D18" s="26" t="s">
        <v>18</v>
      </c>
      <c r="E18" s="27">
        <v>60</v>
      </c>
      <c r="F18" s="27">
        <v>5.41</v>
      </c>
      <c r="G18" s="26">
        <f>2.299*E18</f>
        <v>137.94</v>
      </c>
      <c r="H18" s="26">
        <f>0.056*E18</f>
        <v>3.36</v>
      </c>
      <c r="I18" s="26">
        <f>0.011*E18</f>
        <v>0.65999999999999992</v>
      </c>
      <c r="J18" s="26">
        <f>0.494*E18</f>
        <v>29.64</v>
      </c>
    </row>
    <row r="19" spans="1:10" ht="20.25">
      <c r="A19" s="7"/>
      <c r="B19" s="16"/>
      <c r="C19" s="28"/>
      <c r="D19" s="29" t="s">
        <v>15</v>
      </c>
      <c r="E19" s="30">
        <f>SUM(E14:E18)</f>
        <v>760</v>
      </c>
      <c r="F19" s="30">
        <f>SUM(F14:F18)</f>
        <v>94.669999999999987</v>
      </c>
      <c r="G19" s="28">
        <f>SUM(G14:G18)</f>
        <v>928.5</v>
      </c>
      <c r="H19" s="28">
        <f>SUM(H14:H18)</f>
        <v>27.409999999999997</v>
      </c>
      <c r="I19" s="28">
        <f>SUM(I14:I18)</f>
        <v>21.380000000000003</v>
      </c>
      <c r="J19" s="28">
        <f t="shared" ref="J19" si="1">SUM(J14:J18)</f>
        <v>152.55000000000001</v>
      </c>
    </row>
    <row r="20" spans="1:10" ht="21" thickBot="1">
      <c r="A20" s="7"/>
      <c r="B20" s="16"/>
      <c r="C20" s="28"/>
      <c r="D20" s="29"/>
      <c r="E20" s="30"/>
      <c r="F20" s="30"/>
      <c r="G20" s="28"/>
      <c r="H20" s="28"/>
      <c r="I20" s="28"/>
      <c r="J20" s="28"/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2024-10-03T09:48:50Z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