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<sst xmlns="http://schemas.openxmlformats.org/spreadsheetml/2006/main" count="43" uniqueCount="27">
  <si>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</si>
  <si>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</si>
  <si>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</si>
  <si>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</si>
  <si>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</si>
  <si>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</si>
  <si>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</si>
  <si>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</si>
  <si>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</si>
  <si>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</si>
  <si>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</si>
  <si>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</si>
  <si>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</si>
  <si>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</si>
  <si>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</si>
  <si>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</si>
  <si>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</si>
  <si>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</si>
  <si>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</si>
  <si>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</si>
  <si>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гарнир</t>
  </si>
  <si>
    <t>МАОУ "СОШ №11" город Северобайкальск</t>
  </si>
  <si>
    <t>Минтай в томатном соусе с овощами</t>
  </si>
  <si>
    <t xml:space="preserve">Картофельное пюре </t>
  </si>
  <si>
    <t>десерт</t>
  </si>
  <si>
    <t>Конфеты шоколадные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</si>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</sst>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5" sqref="K5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21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45590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>
        <v>153</v>
      </c>
      <c r="D5" s="26" t="s">
        <v>22</v>
      </c>
      <c r="E5" s="27">
        <v>100</v>
      </c>
      <c r="F5" s="27">
        <v>36.65</v>
      </c>
      <c r="G5" s="26">
        <v>205.32</v>
      </c>
      <c r="H5" s="26">
        <v>15.42</v>
      </c>
      <c r="I5" s="26">
        <v>13.47</v>
      </c>
      <c r="J5" s="26">
        <v>5.61</v>
      </c>
    </row>
    <row r="6" spans="1:10" ht="20.25">
      <c r="A6" s="6"/>
      <c r="B6" s="26" t="s">
        <v>20</v>
      </c>
      <c r="C6" s="26">
        <v>128</v>
      </c>
      <c r="D6" s="26" t="s">
        <v>23</v>
      </c>
      <c r="E6" s="27">
        <v>200</v>
      </c>
      <c r="F6" s="27">
        <v>31.9</v>
      </c>
      <c r="G6" s="26">
        <v>204.6</v>
      </c>
      <c r="H6" s="26">
        <v>4.1900000000000004</v>
      </c>
      <c r="I6" s="26">
        <v>9.06</v>
      </c>
      <c r="J6" s="26">
        <v>24.5</v>
      </c>
    </row>
    <row r="7" spans="1:10" ht="20.25">
      <c r="A7" s="6"/>
      <c r="B7" s="16" t="s">
        <v>24</v>
      </c>
      <c r="C7" s="26">
        <v>0</v>
      </c>
      <c r="D7" s="26" t="s">
        <v>25</v>
      </c>
      <c r="E7" s="27">
        <v>50</v>
      </c>
      <c r="F7" s="27">
        <v>13.23</v>
      </c>
      <c r="G7" s="26">
        <f>4.24*E7</f>
        <v>212</v>
      </c>
      <c r="H7" s="26">
        <f>0.035*E7</f>
        <v>1.7500000000000002</v>
      </c>
      <c r="I7" s="26">
        <f>0.156*E7</f>
        <v>7.8</v>
      </c>
      <c r="J7" s="26">
        <f>0.722*E7</f>
        <v>36.1</v>
      </c>
    </row>
    <row r="8" spans="1:10" ht="20.25">
      <c r="A8" s="6"/>
      <c r="B8" s="16" t="s">
        <v>19</v>
      </c>
      <c r="C8" s="26">
        <v>376</v>
      </c>
      <c r="D8" s="26" t="s">
        <v>26</v>
      </c>
      <c r="E8" s="27">
        <v>200</v>
      </c>
      <c r="F8" s="27">
        <v>2.09</v>
      </c>
      <c r="G8" s="26">
        <v>60</v>
      </c>
      <c r="H8" s="26">
        <v>7.0000000000000007E-2</v>
      </c>
      <c r="I8" s="26">
        <v>0.02</v>
      </c>
      <c r="J8" s="26">
        <v>15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30</v>
      </c>
      <c r="F9" s="27">
        <v>2.71</v>
      </c>
      <c r="G9" s="26">
        <f>2.338*E9</f>
        <v>70.14</v>
      </c>
      <c r="H9" s="26">
        <f>0.079*E9</f>
        <v>2.37</v>
      </c>
      <c r="I9" s="26">
        <f>0.01*E9</f>
        <v>0.3</v>
      </c>
      <c r="J9" s="26">
        <f>0.483*E9</f>
        <v>14.49</v>
      </c>
    </row>
    <row r="10" spans="1:10" ht="20.25">
      <c r="A10" s="7"/>
      <c r="B10" s="16" t="s">
        <v>18</v>
      </c>
      <c r="C10" s="26">
        <v>0</v>
      </c>
      <c r="D10" s="26" t="s">
        <v>18</v>
      </c>
      <c r="E10" s="27">
        <v>30</v>
      </c>
      <c r="F10" s="27">
        <v>2.71</v>
      </c>
      <c r="G10" s="26">
        <f>2.299*E10</f>
        <v>68.97</v>
      </c>
      <c r="H10" s="26">
        <f>0.056*E10</f>
        <v>1.68</v>
      </c>
      <c r="I10" s="26">
        <f>0.011*E10</f>
        <v>0.32999999999999996</v>
      </c>
      <c r="J10" s="26">
        <f>0.494*E10</f>
        <v>14.82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610</v>
      </c>
      <c r="F11" s="30">
        <f t="shared" si="0"/>
        <v>89.289999999999992</v>
      </c>
      <c r="G11" s="28">
        <f t="shared" si="0"/>
        <v>821.03</v>
      </c>
      <c r="H11" s="28">
        <f t="shared" si="0"/>
        <v>25.48</v>
      </c>
      <c r="I11" s="28">
        <f t="shared" si="0"/>
        <v>30.98</v>
      </c>
      <c r="J11" s="28">
        <f t="shared" si="0"/>
        <v>110.52000000000001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>
        <v>153</v>
      </c>
      <c r="D14" s="26" t="s">
        <v>22</v>
      </c>
      <c r="E14" s="27">
        <v>100</v>
      </c>
      <c r="F14" s="27">
        <v>36.65</v>
      </c>
      <c r="G14" s="26">
        <v>205.32</v>
      </c>
      <c r="H14" s="26">
        <v>15.42</v>
      </c>
      <c r="I14" s="26">
        <v>13.47</v>
      </c>
      <c r="J14" s="26">
        <v>5.61</v>
      </c>
    </row>
    <row r="15" spans="1:10" ht="20.25">
      <c r="A15" s="7"/>
      <c r="B15" s="26" t="s">
        <v>20</v>
      </c>
      <c r="C15" s="26">
        <v>128</v>
      </c>
      <c r="D15" s="26" t="s">
        <v>23</v>
      </c>
      <c r="E15" s="27">
        <v>200</v>
      </c>
      <c r="F15" s="27">
        <v>31.9</v>
      </c>
      <c r="G15" s="26">
        <v>204.6</v>
      </c>
      <c r="H15" s="26">
        <v>4.1900000000000004</v>
      </c>
      <c r="I15" s="26">
        <v>9.06</v>
      </c>
      <c r="J15" s="26">
        <v>24.5</v>
      </c>
    </row>
    <row r="16" spans="1:10" ht="20.25">
      <c r="A16" s="7"/>
      <c r="B16" s="16" t="s">
        <v>24</v>
      </c>
      <c r="C16" s="26">
        <v>0</v>
      </c>
      <c r="D16" s="26" t="s">
        <v>25</v>
      </c>
      <c r="E16" s="27">
        <v>50</v>
      </c>
      <c r="F16" s="27">
        <v>13.23</v>
      </c>
      <c r="G16" s="26">
        <f>4.24*E16</f>
        <v>212</v>
      </c>
      <c r="H16" s="26">
        <f>0.035*E16</f>
        <v>1.7500000000000002</v>
      </c>
      <c r="I16" s="26">
        <f>0.156*E16</f>
        <v>7.8</v>
      </c>
      <c r="J16" s="26">
        <f>0.722*E16</f>
        <v>36.1</v>
      </c>
    </row>
    <row r="17" spans="1:10" ht="20.25">
      <c r="A17" s="7"/>
      <c r="B17" s="16" t="s">
        <v>19</v>
      </c>
      <c r="C17" s="26">
        <v>376</v>
      </c>
      <c r="D17" s="26" t="s">
        <v>26</v>
      </c>
      <c r="E17" s="27">
        <v>200</v>
      </c>
      <c r="F17" s="27">
        <v>2.09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60</v>
      </c>
      <c r="F18" s="27">
        <v>5.41</v>
      </c>
      <c r="G18" s="26">
        <f>2.338*E18</f>
        <v>140.28</v>
      </c>
      <c r="H18" s="26">
        <f>0.079*E18</f>
        <v>4.74</v>
      </c>
      <c r="I18" s="26">
        <f>0.01*E18</f>
        <v>0.6</v>
      </c>
      <c r="J18" s="26">
        <f>0.483*E18</f>
        <v>28.98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60</v>
      </c>
      <c r="F19" s="27">
        <v>5.41</v>
      </c>
      <c r="G19" s="26">
        <f>2.299*E19</f>
        <v>137.94</v>
      </c>
      <c r="H19" s="26">
        <f>0.056*E19</f>
        <v>3.36</v>
      </c>
      <c r="I19" s="26">
        <f>0.011*E19</f>
        <v>0.65999999999999992</v>
      </c>
      <c r="J19" s="26">
        <f>0.494*E19</f>
        <v>29.64</v>
      </c>
    </row>
    <row r="20" spans="1:10" ht="21" thickBot="1">
      <c r="A20" s="7"/>
      <c r="B20" s="16"/>
      <c r="C20" s="28"/>
      <c r="D20" s="29" t="s">
        <v>15</v>
      </c>
      <c r="E20" s="30">
        <f>SUM(E14:E19)</f>
        <v>670</v>
      </c>
      <c r="F20" s="30">
        <f>SUM(F14:F19)</f>
        <v>94.69</v>
      </c>
      <c r="G20" s="28">
        <f>SUM(G14:G19)</f>
        <v>960.13999999999987</v>
      </c>
      <c r="H20" s="28">
        <f>SUM(H14:H19)</f>
        <v>29.53</v>
      </c>
      <c r="I20" s="28">
        <f>SUM(I14:I19)</f>
        <v>31.610000000000003</v>
      </c>
      <c r="J20" s="28">
        <f t="shared" ref="J20" si="1">SUM(J14:J19)</f>
        <v>139.83000000000001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2024-10-24T10:50:13Z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