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G8" i="1"/>
  <c r="G10" i="1" s="1"/>
  <c r="I6" i="1"/>
  <c r="H6" i="1"/>
  <c r="H10" i="1" s="1"/>
</calcChain>
</file>

<file path=xl/sharedStrings.xml><?xml version="1.0" encoding="utf-8"?>
<sst xmlns="http://schemas.openxmlformats.org/spreadsheetml/2006/main" count="42" uniqueCount="31">
  <si>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</si>
  <si>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</si>
  <si>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</si>
  <si>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</si>
  <si>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</si>
  <si>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</si>
  <si>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</si>
  <si>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</si>
  <si>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</si>
  <si>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</si>
  <si>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</si>
  <si>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</si>
  <si>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</si>
  <si>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</si>
  <si>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</si>
  <si>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</si>
  <si>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</si>
  <si>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</si>
  <si>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</si>
  <si>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</si>
  <si>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</si>
  <si>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</si>
  <si>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 xml:space="preserve">Каша овсяная из "Геркулеса" </t>
  </si>
  <si>
    <t>закуска</t>
  </si>
  <si>
    <t>Сыр</t>
  </si>
  <si>
    <t>Какао с молоком</t>
  </si>
  <si>
    <t>279/331</t>
  </si>
  <si>
    <t>Тефтеля из говядины в соусе</t>
  </si>
  <si>
    <t>Перловка отварная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</si>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</sst>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: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19.649999999999999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15</v>
      </c>
      <c r="D6" s="26" t="s">
        <v>24</v>
      </c>
      <c r="E6" s="27">
        <v>30</v>
      </c>
      <c r="F6" s="27">
        <v>16.3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19</v>
      </c>
      <c r="C7" s="26">
        <v>382</v>
      </c>
      <c r="D7" s="26" t="s">
        <v>25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40</v>
      </c>
      <c r="F8" s="27">
        <v>3.61</v>
      </c>
      <c r="G8" s="26">
        <f>2.338*E8</f>
        <v>93.52000000000001</v>
      </c>
      <c r="H8" s="26">
        <f>0.079*E8</f>
        <v>3.16</v>
      </c>
      <c r="I8" s="26">
        <f>0.01*E8</f>
        <v>0.4</v>
      </c>
      <c r="J8" s="26">
        <f>0.483*E8</f>
        <v>19.32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40</v>
      </c>
      <c r="F9" s="27">
        <v>3.61</v>
      </c>
      <c r="G9" s="26">
        <f>2.299*E9</f>
        <v>91.96</v>
      </c>
      <c r="H9" s="26">
        <f>0.056*E9</f>
        <v>2.2400000000000002</v>
      </c>
      <c r="I9" s="26">
        <f>0.011*E9</f>
        <v>0.43999999999999995</v>
      </c>
      <c r="J9" s="26">
        <f>0.494*E9</f>
        <v>19.759999999999998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520</v>
      </c>
      <c r="F10" s="30">
        <f t="shared" si="0"/>
        <v>57.47</v>
      </c>
      <c r="G10" s="28">
        <f t="shared" si="0"/>
        <v>710.08</v>
      </c>
      <c r="H10" s="28">
        <f t="shared" si="0"/>
        <v>25.61</v>
      </c>
      <c r="I10" s="28">
        <f t="shared" si="0"/>
        <v>25.48</v>
      </c>
      <c r="J10" s="28">
        <f t="shared" si="0"/>
        <v>94.289999999999992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26</v>
      </c>
      <c r="D14" s="26" t="s">
        <v>27</v>
      </c>
      <c r="E14" s="27">
        <v>130</v>
      </c>
      <c r="F14" s="27">
        <v>39.380000000000003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20</v>
      </c>
      <c r="C15" s="26">
        <v>171</v>
      </c>
      <c r="D15" s="26" t="s">
        <v>28</v>
      </c>
      <c r="E15" s="27">
        <v>200</v>
      </c>
      <c r="F15" s="27">
        <v>6.34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29</v>
      </c>
      <c r="C16" s="26"/>
      <c r="D16" s="26" t="s">
        <v>29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55</v>
      </c>
      <c r="F18" s="27">
        <v>4.97</v>
      </c>
      <c r="G18" s="26">
        <f>2.338*E18</f>
        <v>128.59</v>
      </c>
      <c r="H18" s="26">
        <f>0.079*E18</f>
        <v>4.3449999999999998</v>
      </c>
      <c r="I18" s="26">
        <f>0.01*E18</f>
        <v>0.55000000000000004</v>
      </c>
      <c r="J18" s="26">
        <f>0.483*E18</f>
        <v>26.564999999999998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4.5199999999999996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835</v>
      </c>
      <c r="F20" s="30">
        <f>SUM(F14:F19)</f>
        <v>96.3</v>
      </c>
      <c r="G20" s="28">
        <f>SUM(G14:G19)</f>
        <v>826.69</v>
      </c>
      <c r="H20" s="28">
        <f>SUM(H14:H19)</f>
        <v>24.675000000000001</v>
      </c>
      <c r="I20" s="28">
        <f>SUM(I14:I19)</f>
        <v>16.600000000000001</v>
      </c>
      <c r="J20" s="28">
        <f t="shared" ref="J20" si="1">SUM(J14:J19)</f>
        <v>144.935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2024-11-04T07:46:35Z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