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<sst xmlns="http://schemas.openxmlformats.org/spreadsheetml/2006/main" count="41" uniqueCount="26">
  <si>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</si>
  <si>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</si>
  <si>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</si>
  <si>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</si>
  <si>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</si>
  <si>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</si>
  <si>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</si>
  <si>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</si>
  <si>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</si>
  <si>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</si>
  <si>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</si>
  <si>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</si>
  <si>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</si>
  <si>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</si>
  <si>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</si>
  <si>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</si>
  <si>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</si>
  <si>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</si>
  <si>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</si>
  <si>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</si>
  <si>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овощ</t>
  </si>
  <si>
    <t xml:space="preserve">  </t>
  </si>
  <si>
    <t>Плов</t>
  </si>
  <si>
    <t>Помидор свежий</t>
  </si>
  <si>
    <t>Компот из смородины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</si>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</sst>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2" borderId="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3" sqref="B3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3" t="s">
        <v>25</v>
      </c>
      <c r="C1" s="34"/>
      <c r="D1" s="35"/>
      <c r="E1" s="2" t="s">
        <v>1</v>
      </c>
      <c r="F1" s="3"/>
      <c r="G1" s="2"/>
      <c r="H1" s="2"/>
      <c r="I1" s="2" t="s">
        <v>2</v>
      </c>
      <c r="J1" s="4">
        <v>45651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 t="s">
        <v>21</v>
      </c>
      <c r="D5" s="26" t="s">
        <v>22</v>
      </c>
      <c r="E5" s="27">
        <v>250</v>
      </c>
      <c r="F5" s="27">
        <v>53.83</v>
      </c>
      <c r="G5" s="32">
        <v>478</v>
      </c>
      <c r="H5" s="26">
        <v>18.600000000000001</v>
      </c>
      <c r="I5" s="26">
        <v>21.9</v>
      </c>
      <c r="J5" s="26">
        <v>47.5</v>
      </c>
    </row>
    <row r="6" spans="1:10" ht="20.25">
      <c r="A6" s="6"/>
      <c r="B6" s="16" t="s">
        <v>20</v>
      </c>
      <c r="C6" s="26">
        <v>71</v>
      </c>
      <c r="D6" s="26" t="s">
        <v>23</v>
      </c>
      <c r="E6" s="27">
        <v>50</v>
      </c>
      <c r="F6" s="27">
        <v>12.5</v>
      </c>
      <c r="G6" s="26">
        <f>0.22*E6</f>
        <v>11</v>
      </c>
      <c r="H6" s="26">
        <f>0.011*E6</f>
        <v>0.54999999999999993</v>
      </c>
      <c r="I6" s="26">
        <f>0.002*E6</f>
        <v>0.1</v>
      </c>
      <c r="J6" s="26">
        <f>0.038*E6</f>
        <v>1.9</v>
      </c>
    </row>
    <row r="7" spans="1:10" ht="20.25">
      <c r="A7" s="6"/>
      <c r="B7" s="16" t="s">
        <v>19</v>
      </c>
      <c r="C7" s="26">
        <v>252</v>
      </c>
      <c r="D7" s="26" t="s">
        <v>24</v>
      </c>
      <c r="E7" s="27">
        <v>200</v>
      </c>
      <c r="F7" s="27">
        <v>10.44</v>
      </c>
      <c r="G7" s="26">
        <v>74.17</v>
      </c>
      <c r="H7" s="26">
        <v>0.31</v>
      </c>
      <c r="I7" s="26">
        <v>7.0000000000000007E-2</v>
      </c>
      <c r="J7" s="26">
        <v>18.09</v>
      </c>
    </row>
    <row r="8" spans="1:10" ht="20.25">
      <c r="A8" s="6"/>
      <c r="B8" s="16" t="s">
        <v>17</v>
      </c>
      <c r="C8" s="26">
        <v>0</v>
      </c>
      <c r="D8" s="26" t="s">
        <v>17</v>
      </c>
      <c r="E8" s="27">
        <v>20</v>
      </c>
      <c r="F8" s="27">
        <v>1.81</v>
      </c>
      <c r="G8" s="26">
        <f>2.338*E8</f>
        <v>46.760000000000005</v>
      </c>
      <c r="H8" s="26">
        <f>0.079*E8</f>
        <v>1.58</v>
      </c>
      <c r="I8" s="26">
        <f>0.01*E8</f>
        <v>0.2</v>
      </c>
      <c r="J8" s="26">
        <f>0.483*E8</f>
        <v>9.66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20</v>
      </c>
      <c r="F9" s="27">
        <v>1.81</v>
      </c>
      <c r="G9" s="26">
        <f>2.299*E9</f>
        <v>45.98</v>
      </c>
      <c r="H9" s="26">
        <f>0.056*E9</f>
        <v>1.1200000000000001</v>
      </c>
      <c r="I9" s="26">
        <f>0.011*E9</f>
        <v>0.21999999999999997</v>
      </c>
      <c r="J9" s="26">
        <f>0.494*E9</f>
        <v>9.879999999999999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540</v>
      </c>
      <c r="F10" s="30">
        <f t="shared" si="0"/>
        <v>80.39</v>
      </c>
      <c r="G10" s="28">
        <f t="shared" si="0"/>
        <v>655.91</v>
      </c>
      <c r="H10" s="28">
        <f t="shared" si="0"/>
        <v>22.16</v>
      </c>
      <c r="I10" s="28">
        <f t="shared" si="0"/>
        <v>22.49</v>
      </c>
      <c r="J10" s="28">
        <f t="shared" si="0"/>
        <v>87.029999999999987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 t="s">
        <v>21</v>
      </c>
      <c r="D14" s="26" t="s">
        <v>22</v>
      </c>
      <c r="E14" s="27">
        <v>250</v>
      </c>
      <c r="F14" s="27">
        <v>53.83</v>
      </c>
      <c r="G14" s="32">
        <v>478</v>
      </c>
      <c r="H14" s="26">
        <v>18.600000000000001</v>
      </c>
      <c r="I14" s="26">
        <v>21.9</v>
      </c>
      <c r="J14" s="26">
        <v>47.5</v>
      </c>
    </row>
    <row r="15" spans="1:10" ht="20.25">
      <c r="A15" s="7"/>
      <c r="B15" s="16" t="s">
        <v>20</v>
      </c>
      <c r="C15" s="26">
        <v>71</v>
      </c>
      <c r="D15" s="26" t="s">
        <v>23</v>
      </c>
      <c r="E15" s="27">
        <v>50</v>
      </c>
      <c r="F15" s="27">
        <v>12.5</v>
      </c>
      <c r="G15" s="26">
        <f>0.22*E15</f>
        <v>11</v>
      </c>
      <c r="H15" s="26">
        <f>0.011*E15</f>
        <v>0.54999999999999993</v>
      </c>
      <c r="I15" s="26">
        <f>0.002*E15</f>
        <v>0.1</v>
      </c>
      <c r="J15" s="26">
        <f>0.038*E15</f>
        <v>1.9</v>
      </c>
    </row>
    <row r="16" spans="1:10" ht="20.25">
      <c r="A16" s="7"/>
      <c r="B16" s="16" t="s">
        <v>19</v>
      </c>
      <c r="C16" s="26">
        <v>252</v>
      </c>
      <c r="D16" s="26" t="s">
        <v>24</v>
      </c>
      <c r="E16" s="27">
        <v>200</v>
      </c>
      <c r="F16" s="27">
        <v>10.44</v>
      </c>
      <c r="G16" s="26">
        <v>74.17</v>
      </c>
      <c r="H16" s="26">
        <v>0.31</v>
      </c>
      <c r="I16" s="26">
        <v>7.0000000000000007E-2</v>
      </c>
      <c r="J16" s="26">
        <v>18.09</v>
      </c>
    </row>
    <row r="17" spans="1:10" ht="20.25">
      <c r="A17" s="7"/>
      <c r="B17" s="16" t="s">
        <v>17</v>
      </c>
      <c r="C17" s="26">
        <v>0</v>
      </c>
      <c r="D17" s="26" t="s">
        <v>17</v>
      </c>
      <c r="E17" s="27">
        <v>30</v>
      </c>
      <c r="F17" s="27">
        <v>2.71</v>
      </c>
      <c r="G17" s="26">
        <f>2.338*E17</f>
        <v>70.14</v>
      </c>
      <c r="H17" s="26">
        <f>0.079*E17</f>
        <v>2.37</v>
      </c>
      <c r="I17" s="26">
        <f>0.01*E17</f>
        <v>0.3</v>
      </c>
      <c r="J17" s="26">
        <f>0.483*E17</f>
        <v>14.49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30</v>
      </c>
      <c r="F18" s="27">
        <v>2.71</v>
      </c>
      <c r="G18" s="26">
        <f>2.299*E18</f>
        <v>68.97</v>
      </c>
      <c r="H18" s="26">
        <f>0.056*E18</f>
        <v>1.68</v>
      </c>
      <c r="I18" s="26">
        <f>0.011*E18</f>
        <v>0.32999999999999996</v>
      </c>
      <c r="J18" s="26">
        <f>0.494*E18</f>
        <v>14.82</v>
      </c>
    </row>
    <row r="19" spans="1:10" ht="20.25">
      <c r="A19" s="7"/>
      <c r="B19" s="16"/>
      <c r="C19" s="28"/>
      <c r="D19" s="29" t="s">
        <v>15</v>
      </c>
      <c r="E19" s="30">
        <f>SUM(E14:E18)</f>
        <v>560</v>
      </c>
      <c r="F19" s="30">
        <f>SUM(F14:F18)</f>
        <v>82.189999999999984</v>
      </c>
      <c r="G19" s="28">
        <f>SUM(G14:G18)</f>
        <v>702.28</v>
      </c>
      <c r="H19" s="28">
        <f>SUM(H14:H18)</f>
        <v>23.51</v>
      </c>
      <c r="I19" s="28">
        <f>SUM(I14:I18)</f>
        <v>22.7</v>
      </c>
      <c r="J19" s="28">
        <f t="shared" ref="J19" si="1">SUM(J14:J18)</f>
        <v>96.799999999999983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2024-12-24T11:31:17Z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