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I19" i="1" s="1"/>
  <c r="H17" i="1"/>
  <c r="H19" i="1" s="1"/>
  <c r="G17" i="1"/>
  <c r="G19" i="1" s="1"/>
  <c r="F10" i="1"/>
  <c r="E10" i="1"/>
  <c r="J9" i="1"/>
  <c r="I9" i="1"/>
  <c r="H9" i="1"/>
  <c r="G9" i="1"/>
  <c r="J8" i="1"/>
  <c r="J10" i="1" s="1"/>
  <c r="I8" i="1"/>
  <c r="H8" i="1"/>
  <c r="H10" i="1" s="1"/>
  <c r="G8" i="1"/>
  <c r="G10" i="1" s="1"/>
  <c r="I6" i="1"/>
  <c r="I10" i="1" s="1"/>
  <c r="H6" i="1"/>
</calcChain>
</file>

<file path=xl/sharedStrings.xml><?xml version="1.0" encoding="utf-8"?>
<sst xmlns="http://schemas.openxmlformats.org/spreadsheetml/2006/main" count="40" uniqueCount="30">
  <si>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</si>
  <si>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</si>
  <si>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</si>
  <si>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</si>
  <si>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</si>
  <si>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</si>
  <si>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</si>
  <si>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</si>
  <si>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</si>
  <si>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</si>
  <si>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</si>
  <si>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</si>
  <si>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</si>
  <si>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</si>
  <si>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</si>
  <si>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</si>
  <si>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</si>
  <si>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</si>
  <si>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</si>
  <si>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</si>
  <si>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</si>
  <si>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 xml:space="preserve">Каша овсяная из "Геркулеса" </t>
  </si>
  <si>
    <t>Сыр</t>
  </si>
  <si>
    <t>Кофейный напиток</t>
  </si>
  <si>
    <t>279/331</t>
  </si>
  <si>
    <t>Тефтеля из говядины в соусе</t>
  </si>
  <si>
    <t>Перловка отварная</t>
  </si>
  <si>
    <t>закуска</t>
  </si>
  <si>
    <t>гарнир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</si>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</sst>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29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45670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173</v>
      </c>
      <c r="D5" s="26" t="s">
        <v>21</v>
      </c>
      <c r="E5" s="27">
        <v>210</v>
      </c>
      <c r="F5" s="27">
        <v>28.37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20.25">
      <c r="A6" s="6"/>
      <c r="B6" s="16" t="s">
        <v>27</v>
      </c>
      <c r="C6" s="26">
        <v>15</v>
      </c>
      <c r="D6" s="26" t="s">
        <v>22</v>
      </c>
      <c r="E6" s="27">
        <v>30</v>
      </c>
      <c r="F6" s="27">
        <v>18.97</v>
      </c>
      <c r="G6" s="26">
        <v>103</v>
      </c>
      <c r="H6" s="26">
        <f>0.263*E6</f>
        <v>7.8900000000000006</v>
      </c>
      <c r="I6" s="26">
        <f>0.266*E6</f>
        <v>7.98</v>
      </c>
      <c r="J6" s="26">
        <v>0</v>
      </c>
    </row>
    <row r="7" spans="1:10" ht="20.25">
      <c r="A7" s="6"/>
      <c r="B7" s="16" t="s">
        <v>19</v>
      </c>
      <c r="C7" s="26">
        <v>379</v>
      </c>
      <c r="D7" s="26" t="s">
        <v>23</v>
      </c>
      <c r="E7" s="27">
        <v>200</v>
      </c>
      <c r="F7" s="27">
        <v>17.3</v>
      </c>
      <c r="G7" s="26">
        <v>100.6</v>
      </c>
      <c r="H7" s="26">
        <v>3.17</v>
      </c>
      <c r="I7" s="26">
        <v>2.68</v>
      </c>
      <c r="J7" s="26">
        <v>15.95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25</v>
      </c>
      <c r="F8" s="27">
        <v>2.33</v>
      </c>
      <c r="G8" s="26">
        <f>2.338*E8</f>
        <v>58.45</v>
      </c>
      <c r="H8" s="26">
        <f>0.079*E8</f>
        <v>1.9750000000000001</v>
      </c>
      <c r="I8" s="26">
        <f>0.01*E8</f>
        <v>0.25</v>
      </c>
      <c r="J8" s="26">
        <f>0.483*E8</f>
        <v>12.074999999999999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25</v>
      </c>
      <c r="F9" s="27">
        <v>2.33</v>
      </c>
      <c r="G9" s="26">
        <f>2.299*E9</f>
        <v>57.475000000000001</v>
      </c>
      <c r="H9" s="26">
        <f>0.056*E9</f>
        <v>1.4000000000000001</v>
      </c>
      <c r="I9" s="26">
        <f>0.011*E9</f>
        <v>0.27499999999999997</v>
      </c>
      <c r="J9" s="26">
        <f>0.494*E9</f>
        <v>12.35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490</v>
      </c>
      <c r="F10" s="30">
        <f t="shared" si="0"/>
        <v>69.3</v>
      </c>
      <c r="G10" s="28">
        <f t="shared" si="0"/>
        <v>622.52500000000009</v>
      </c>
      <c r="H10" s="28">
        <f t="shared" si="0"/>
        <v>22.745000000000005</v>
      </c>
      <c r="I10" s="28">
        <f t="shared" si="0"/>
        <v>24.305</v>
      </c>
      <c r="J10" s="28">
        <f t="shared" si="0"/>
        <v>78.004999999999995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7" t="s">
        <v>24</v>
      </c>
      <c r="D14" s="26" t="s">
        <v>25</v>
      </c>
      <c r="E14" s="27">
        <v>130</v>
      </c>
      <c r="F14" s="27">
        <v>49.32</v>
      </c>
      <c r="G14" s="26">
        <v>193.95</v>
      </c>
      <c r="H14" s="26">
        <v>11.49</v>
      </c>
      <c r="I14" s="26">
        <v>11.15</v>
      </c>
      <c r="J14" s="26">
        <v>11.99</v>
      </c>
    </row>
    <row r="15" spans="1:10" ht="20.25">
      <c r="A15" s="7"/>
      <c r="B15" s="16" t="s">
        <v>28</v>
      </c>
      <c r="C15" s="26">
        <v>171</v>
      </c>
      <c r="D15" s="26" t="s">
        <v>26</v>
      </c>
      <c r="E15" s="27">
        <v>200</v>
      </c>
      <c r="F15" s="27">
        <v>9.2899999999999991</v>
      </c>
      <c r="G15" s="26">
        <v>233.2</v>
      </c>
      <c r="H15" s="26">
        <v>5.97</v>
      </c>
      <c r="I15" s="26">
        <v>4.33</v>
      </c>
      <c r="J15" s="26">
        <v>42.68</v>
      </c>
    </row>
    <row r="16" spans="1:10" ht="20.25">
      <c r="A16" s="7"/>
      <c r="B16" s="16" t="s">
        <v>19</v>
      </c>
      <c r="C16" s="26">
        <v>376</v>
      </c>
      <c r="D16" s="26" t="s">
        <v>20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45</v>
      </c>
      <c r="F17" s="27">
        <v>4.1900000000000004</v>
      </c>
      <c r="G17" s="26">
        <f>2.338*E17</f>
        <v>105.21000000000001</v>
      </c>
      <c r="H17" s="26">
        <f>0.079*E17</f>
        <v>3.5550000000000002</v>
      </c>
      <c r="I17" s="26">
        <f>0.01*E17</f>
        <v>0.45</v>
      </c>
      <c r="J17" s="26">
        <f>0.483*E17</f>
        <v>21.734999999999999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45</v>
      </c>
      <c r="F18" s="27">
        <v>4.1900000000000004</v>
      </c>
      <c r="G18" s="26">
        <f>2.299*E18</f>
        <v>103.455</v>
      </c>
      <c r="H18" s="26">
        <f>0.056*E18</f>
        <v>2.52</v>
      </c>
      <c r="I18" s="26">
        <f>0.011*E18</f>
        <v>0.495</v>
      </c>
      <c r="J18" s="26">
        <f>0.494*E18</f>
        <v>22.23</v>
      </c>
    </row>
    <row r="19" spans="1:10" ht="20.25">
      <c r="A19" s="7"/>
      <c r="B19" s="16"/>
      <c r="C19" s="28"/>
      <c r="D19" s="29" t="s">
        <v>15</v>
      </c>
      <c r="E19" s="30">
        <f>SUM(E14:E18)</f>
        <v>620</v>
      </c>
      <c r="F19" s="30">
        <f>SUM(F14:F18)</f>
        <v>68.91</v>
      </c>
      <c r="G19" s="28">
        <f>SUM(G14:G18)</f>
        <v>695.81500000000005</v>
      </c>
      <c r="H19" s="28">
        <f>SUM(H14:H18)</f>
        <v>23.605</v>
      </c>
      <c r="I19" s="28">
        <f>SUM(I14:I18)</f>
        <v>16.445</v>
      </c>
      <c r="J19" s="28">
        <f t="shared" ref="J19" si="1">SUM(J14:J18)</f>
        <v>113.63500000000001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2025-01-13T05:34:17Z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