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J20" i="1" s="1"/>
  <c r="I18" i="1"/>
  <c r="I20" i="1" s="1"/>
  <c r="H18" i="1"/>
  <c r="H20" i="1" s="1"/>
  <c r="G18" i="1"/>
  <c r="G20" i="1" s="1"/>
  <c r="F11" i="1"/>
  <c r="E11" i="1"/>
  <c r="J10" i="1"/>
  <c r="I10" i="1"/>
  <c r="H10" i="1"/>
  <c r="G10" i="1"/>
  <c r="J9" i="1"/>
  <c r="J11" i="1" s="1"/>
  <c r="I9" i="1"/>
  <c r="I11" i="1" s="1"/>
  <c r="H9" i="1"/>
  <c r="H11" i="1" s="1"/>
  <c r="G9" i="1"/>
  <c r="G11" i="1" s="1"/>
</calcChain>
</file>

<file path=xl/sharedStrings.xml><?xml version="1.0" encoding="utf-8"?>
<sst xmlns="http://schemas.openxmlformats.org/spreadsheetml/2006/main" count="45" uniqueCount="28">
  <si>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</si>
  <si>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</si>
  <si>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</si>
  <si>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</si>
  <si>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</si>
  <si>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</si>
  <si>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</si>
  <si>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</si>
  <si>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</si>
  <si>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</si>
  <si>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</si>
  <si>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</si>
  <si>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</si>
  <si>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</si>
  <si>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</si>
  <si>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</si>
  <si>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</si>
  <si>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</si>
  <si>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</si>
  <si>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</si>
  <si>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Чай с сахаром</t>
  </si>
  <si>
    <t>МАОУ "СОШ №11" город Северобайкальск</t>
  </si>
  <si>
    <t xml:space="preserve"> </t>
  </si>
  <si>
    <t>Минтай в томатном соусе с овощами</t>
  </si>
  <si>
    <t>гарнир</t>
  </si>
  <si>
    <t xml:space="preserve">Картофельное пюре </t>
  </si>
  <si>
    <t>Закуска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</si>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</sst>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164" fontId="3" fillId="2" borderId="4" xfId="0" applyNumberFormat="1" applyFont="1" applyFill="1" applyBorder="1"/>
    <xf numFmtId="2" fontId="3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27" sqref="D27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21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45673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 t="s">
        <v>22</v>
      </c>
      <c r="D5" s="26" t="s">
        <v>23</v>
      </c>
      <c r="E5" s="27">
        <v>100</v>
      </c>
      <c r="F5" s="27">
        <v>49.72</v>
      </c>
      <c r="G5" s="26">
        <v>205.32</v>
      </c>
      <c r="H5" s="26">
        <v>15.42</v>
      </c>
      <c r="I5" s="26">
        <v>13.47</v>
      </c>
      <c r="J5" s="26">
        <v>5.61</v>
      </c>
    </row>
    <row r="6" spans="1:10" ht="20.25">
      <c r="A6" s="6"/>
      <c r="B6" s="16" t="s">
        <v>24</v>
      </c>
      <c r="C6" s="26">
        <v>128</v>
      </c>
      <c r="D6" s="26" t="s">
        <v>25</v>
      </c>
      <c r="E6" s="27">
        <v>200</v>
      </c>
      <c r="F6" s="27">
        <v>27.8</v>
      </c>
      <c r="G6" s="26">
        <v>204.6</v>
      </c>
      <c r="H6" s="26">
        <v>4.1900000000000004</v>
      </c>
      <c r="I6" s="26">
        <v>9.06</v>
      </c>
      <c r="J6" s="26">
        <v>24.5</v>
      </c>
    </row>
    <row r="7" spans="1:10" ht="20.25">
      <c r="A7" s="6"/>
      <c r="B7" s="16" t="s">
        <v>26</v>
      </c>
      <c r="C7" s="26">
        <v>0</v>
      </c>
      <c r="D7" s="26" t="s">
        <v>27</v>
      </c>
      <c r="E7" s="27">
        <v>50</v>
      </c>
      <c r="F7" s="27">
        <v>18.5</v>
      </c>
      <c r="G7" s="35">
        <v>35</v>
      </c>
      <c r="H7" s="35">
        <v>3</v>
      </c>
      <c r="I7" s="36">
        <v>4.0199999999999996</v>
      </c>
      <c r="J7" s="36">
        <v>7.36</v>
      </c>
    </row>
    <row r="8" spans="1:10" ht="20.25">
      <c r="A8" s="6"/>
      <c r="B8" s="16" t="s">
        <v>19</v>
      </c>
      <c r="C8" s="26">
        <v>376</v>
      </c>
      <c r="D8" s="26" t="s">
        <v>20</v>
      </c>
      <c r="E8" s="27">
        <v>200</v>
      </c>
      <c r="F8" s="27">
        <v>1.92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25</v>
      </c>
      <c r="F9" s="27">
        <v>2.33</v>
      </c>
      <c r="G9" s="26">
        <f>2.338*E9</f>
        <v>58.45</v>
      </c>
      <c r="H9" s="26">
        <f>0.079*E9</f>
        <v>1.9750000000000001</v>
      </c>
      <c r="I9" s="26">
        <f>0.01*E9</f>
        <v>0.25</v>
      </c>
      <c r="J9" s="26">
        <f>0.483*E9</f>
        <v>12.074999999999999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25</v>
      </c>
      <c r="F10" s="27">
        <v>2.33</v>
      </c>
      <c r="G10" s="26">
        <f>2.299*E10</f>
        <v>57.475000000000001</v>
      </c>
      <c r="H10" s="26">
        <f>0.056*E10</f>
        <v>1.4000000000000001</v>
      </c>
      <c r="I10" s="26">
        <f>0.011*E10</f>
        <v>0.27499999999999997</v>
      </c>
      <c r="J10" s="26">
        <f>0.494*E10</f>
        <v>12.35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600</v>
      </c>
      <c r="F11" s="30">
        <f t="shared" si="0"/>
        <v>102.6</v>
      </c>
      <c r="G11" s="28">
        <f t="shared" si="0"/>
        <v>620.84500000000003</v>
      </c>
      <c r="H11" s="28">
        <f t="shared" si="0"/>
        <v>26.055</v>
      </c>
      <c r="I11" s="28">
        <f t="shared" si="0"/>
        <v>27.094999999999999</v>
      </c>
      <c r="J11" s="28">
        <f t="shared" si="0"/>
        <v>76.894999999999996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 t="s">
        <v>22</v>
      </c>
      <c r="D14" s="26" t="s">
        <v>23</v>
      </c>
      <c r="E14" s="27">
        <v>100</v>
      </c>
      <c r="F14" s="27">
        <v>49.72</v>
      </c>
      <c r="G14" s="26">
        <v>205.32</v>
      </c>
      <c r="H14" s="26">
        <v>15.42</v>
      </c>
      <c r="I14" s="26">
        <v>13.47</v>
      </c>
      <c r="J14" s="26">
        <v>5.61</v>
      </c>
    </row>
    <row r="15" spans="1:10" ht="20.25">
      <c r="A15" s="7"/>
      <c r="B15" s="16" t="s">
        <v>24</v>
      </c>
      <c r="C15" s="26">
        <v>128</v>
      </c>
      <c r="D15" s="26" t="s">
        <v>25</v>
      </c>
      <c r="E15" s="27">
        <v>200</v>
      </c>
      <c r="F15" s="27">
        <v>27.8</v>
      </c>
      <c r="G15" s="26">
        <v>204.6</v>
      </c>
      <c r="H15" s="26">
        <v>4.1900000000000004</v>
      </c>
      <c r="I15" s="26">
        <v>9.06</v>
      </c>
      <c r="J15" s="26">
        <v>24.5</v>
      </c>
    </row>
    <row r="16" spans="1:10" ht="20.25">
      <c r="A16" s="7"/>
      <c r="B16" s="16" t="s">
        <v>26</v>
      </c>
      <c r="C16" s="26">
        <v>0</v>
      </c>
      <c r="D16" s="26" t="s">
        <v>27</v>
      </c>
      <c r="E16" s="27">
        <v>50</v>
      </c>
      <c r="F16" s="27">
        <v>18.5</v>
      </c>
      <c r="G16" s="35">
        <v>35</v>
      </c>
      <c r="H16" s="35">
        <v>3</v>
      </c>
      <c r="I16" s="36">
        <v>4.0199999999999996</v>
      </c>
      <c r="J16" s="36">
        <v>7.36</v>
      </c>
    </row>
    <row r="17" spans="1:10" ht="20.25">
      <c r="A17" s="7"/>
      <c r="B17" s="16" t="s">
        <v>19</v>
      </c>
      <c r="C17" s="26">
        <v>376</v>
      </c>
      <c r="D17" s="26" t="s">
        <v>20</v>
      </c>
      <c r="E17" s="27">
        <v>200</v>
      </c>
      <c r="F17" s="27">
        <v>1.92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50</v>
      </c>
      <c r="F18" s="27">
        <v>4.6500000000000004</v>
      </c>
      <c r="G18" s="26">
        <f>2.338*E18</f>
        <v>116.9</v>
      </c>
      <c r="H18" s="26">
        <f>0.079*E18</f>
        <v>3.95</v>
      </c>
      <c r="I18" s="26">
        <f>0.01*E18</f>
        <v>0.5</v>
      </c>
      <c r="J18" s="26">
        <f>0.483*E18</f>
        <v>24.15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50</v>
      </c>
      <c r="F19" s="27">
        <v>4.6500000000000004</v>
      </c>
      <c r="G19" s="26">
        <f>2.299*E19</f>
        <v>114.95</v>
      </c>
      <c r="H19" s="26">
        <f>0.056*E19</f>
        <v>2.8000000000000003</v>
      </c>
      <c r="I19" s="26">
        <f>0.011*E19</f>
        <v>0.54999999999999993</v>
      </c>
      <c r="J19" s="26">
        <f>0.494*E19</f>
        <v>24.7</v>
      </c>
    </row>
    <row r="20" spans="1:10" ht="21" thickBot="1">
      <c r="A20" s="7"/>
      <c r="B20" s="16"/>
      <c r="C20" s="28"/>
      <c r="D20" s="29" t="s">
        <v>15</v>
      </c>
      <c r="E20" s="30">
        <f>SUM(E14:E19)</f>
        <v>650</v>
      </c>
      <c r="F20" s="30">
        <f>SUM(F14:F19)</f>
        <v>107.24000000000001</v>
      </c>
      <c r="G20" s="28">
        <f>SUM(G14:G19)</f>
        <v>736.77</v>
      </c>
      <c r="H20" s="28">
        <f>SUM(H14:H19)</f>
        <v>29.43</v>
      </c>
      <c r="I20" s="28">
        <f>SUM(I14:I19)</f>
        <v>27.62</v>
      </c>
      <c r="J20" s="28">
        <f t="shared" ref="J20" si="1">SUM(J14:J19)</f>
        <v>101.32000000000001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2025-01-15T13:03:45Z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