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320" windowHeight="7665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F19" i="1" l="1"/>
  <c r="E19" i="1"/>
  <c r="J18" i="1"/>
  <c r="I18" i="1"/>
  <c r="H18" i="1"/>
  <c r="G18" i="1"/>
  <c r="J17" i="1"/>
  <c r="I17" i="1"/>
  <c r="H17" i="1"/>
  <c r="G17" i="1"/>
  <c r="J15" i="1"/>
  <c r="J19" i="1" s="1"/>
  <c r="I15" i="1"/>
  <c r="I19" i="1" s="1"/>
  <c r="H15" i="1"/>
  <c r="H19" i="1" s="1"/>
  <c r="G15" i="1"/>
  <c r="G19" i="1" s="1"/>
  <c r="F10" i="1"/>
  <c r="E10" i="1"/>
  <c r="J9" i="1"/>
  <c r="I9" i="1"/>
  <c r="H9" i="1"/>
  <c r="G9" i="1"/>
  <c r="J8" i="1"/>
  <c r="I8" i="1"/>
  <c r="H8" i="1"/>
  <c r="G8" i="1"/>
  <c r="J6" i="1"/>
  <c r="J10" i="1" s="1"/>
  <c r="I6" i="1"/>
  <c r="I10" i="1" s="1"/>
  <c r="H6" i="1"/>
  <c r="H10" i="1" s="1"/>
  <c r="G6" i="1"/>
  <c r="G10" i="1" s="1"/>
</calcChain>
</file>

<file path=xl/sharedStrings.xml><?xml version="1.0" encoding="utf-8"?>
<sst xmlns="http://schemas.openxmlformats.org/spreadsheetml/2006/main" count="40" uniqueCount="26">
  <si>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</si>
  <si>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</si>
  <si>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</si>
  <si>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</si>
  <si>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</si>
  <si>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</si>
  <si>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</si>
  <si>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</si>
  <si>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</si>
  <si>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</si>
  <si>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</si>
  <si>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</si>
  <si>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</si>
  <si>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</si>
  <si>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</si>
  <si>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Итого</t>
  </si>
  <si>
    <t>Хлеб пшеничный</t>
  </si>
  <si>
    <t>Хлеб ржаной</t>
  </si>
  <si>
    <t>Напиток</t>
  </si>
  <si>
    <t>Чай с сахаром</t>
  </si>
  <si>
    <t>Горячее блюдо</t>
  </si>
  <si>
    <t>Овощ</t>
  </si>
  <si>
    <t xml:space="preserve">  </t>
  </si>
  <si>
    <t>Плов</t>
  </si>
  <si>
    <t>Помидор свежий</t>
  </si>
  <si>
    <t>МАОУ "СОШ №11" город Северобайкальск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</si>
</sst>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charset val="13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thick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6" xfId="0" applyFont="1" applyBorder="1"/>
    <xf numFmtId="0" fontId="1" fillId="0" borderId="0" xfId="0" applyFont="1" applyBorder="1"/>
    <xf numFmtId="0" fontId="1" fillId="0" borderId="5" xfId="0" applyFont="1" applyBorder="1"/>
    <xf numFmtId="0" fontId="1" fillId="2" borderId="7" xfId="0" applyFont="1" applyFill="1" applyBorder="1"/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4" fillId="2" borderId="7" xfId="0" applyFont="1" applyFill="1" applyBorder="1"/>
    <xf numFmtId="0" fontId="1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3" fillId="2" borderId="11" xfId="0" applyFont="1" applyFill="1" applyBorder="1"/>
    <xf numFmtId="0" fontId="4" fillId="2" borderId="12" xfId="0" applyFont="1" applyFill="1" applyBorder="1"/>
    <xf numFmtId="0" fontId="4" fillId="2" borderId="8" xfId="0" applyFont="1" applyFill="1" applyBorder="1"/>
    <xf numFmtId="0" fontId="3" fillId="0" borderId="13" xfId="0" applyFont="1" applyBorder="1" applyAlignment="1">
      <alignment horizontal="center" vertical="top" wrapText="1"/>
    </xf>
    <xf numFmtId="0" fontId="3" fillId="0" borderId="14" xfId="0" applyFont="1" applyBorder="1" applyAlignment="1">
      <alignment vertical="top" wrapText="1"/>
    </xf>
    <xf numFmtId="2" fontId="3" fillId="0" borderId="13" xfId="0" applyNumberFormat="1" applyFont="1" applyBorder="1" applyAlignment="1">
      <alignment horizontal="center" vertical="top" wrapText="1"/>
    </xf>
    <xf numFmtId="2" fontId="3" fillId="0" borderId="14" xfId="0" applyNumberFormat="1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1" fillId="0" borderId="9" xfId="0" applyFont="1" applyBorder="1"/>
    <xf numFmtId="0" fontId="1" fillId="0" borderId="15" xfId="0" applyFont="1" applyBorder="1"/>
    <xf numFmtId="0" fontId="3" fillId="2" borderId="4" xfId="0" applyFont="1" applyFill="1" applyBorder="1"/>
    <xf numFmtId="0" fontId="3" fillId="2" borderId="4" xfId="0" applyFont="1" applyFill="1" applyBorder="1" applyAlignment="1">
      <alignment horizontal="right"/>
    </xf>
    <xf numFmtId="0" fontId="3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vertical="top" wrapText="1"/>
    </xf>
    <xf numFmtId="2" fontId="3" fillId="0" borderId="4" xfId="0" applyNumberFormat="1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2" borderId="0" xfId="0" applyFont="1" applyFill="1" applyBorder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D8" sqref="D8"/>
    </sheetView>
  </sheetViews>
  <sheetFormatPr defaultColWidth="49.42578125" defaultRowHeight="18.75"/>
  <cols>
    <col min="1" max="1" width="17.28515625" style="1" customWidth="1"/>
    <col min="2" max="2" width="33.85546875" style="1" customWidth="1"/>
    <col min="3" max="3" width="11" style="1" customWidth="1"/>
    <col min="4" max="4" width="54.140625" style="1" customWidth="1"/>
    <col min="5" max="5" width="13.85546875" style="1" customWidth="1"/>
    <col min="6" max="6" width="13.28515625" style="1" customWidth="1"/>
    <col min="7" max="7" width="21.28515625" style="1" customWidth="1"/>
    <col min="8" max="8" width="9" style="1" customWidth="1"/>
    <col min="9" max="9" width="10" style="1" customWidth="1"/>
    <col min="10" max="10" width="15" style="1" customWidth="1"/>
    <col min="11" max="16384" width="49.42578125" style="1"/>
  </cols>
  <sheetData>
    <row r="1" spans="1:10">
      <c r="A1" s="1" t="s">
        <v>0</v>
      </c>
      <c r="B1" s="33" t="s">
        <v>25</v>
      </c>
      <c r="C1" s="34"/>
      <c r="D1" s="35"/>
      <c r="E1" s="2" t="s">
        <v>1</v>
      </c>
      <c r="F1" s="3"/>
      <c r="G1" s="2"/>
      <c r="H1" s="2"/>
      <c r="I1" s="2" t="s">
        <v>2</v>
      </c>
      <c r="J1" s="4">
        <v>45714</v>
      </c>
    </row>
    <row r="2" spans="1:10" ht="7.5" customHeight="1" thickBot="1"/>
    <row r="3" spans="1:10" ht="19.5" thickBot="1">
      <c r="A3" s="10" t="s">
        <v>3</v>
      </c>
      <c r="B3" s="9" t="s">
        <v>4</v>
      </c>
      <c r="C3" s="9" t="s">
        <v>5</v>
      </c>
      <c r="D3" s="12" t="s">
        <v>6</v>
      </c>
      <c r="E3" s="9" t="s">
        <v>7</v>
      </c>
      <c r="F3" s="12" t="s">
        <v>8</v>
      </c>
      <c r="G3" s="9" t="s">
        <v>9</v>
      </c>
      <c r="H3" s="12" t="s">
        <v>10</v>
      </c>
      <c r="I3" s="9" t="s">
        <v>11</v>
      </c>
      <c r="J3" s="9" t="s">
        <v>12</v>
      </c>
    </row>
    <row r="4" spans="1:10" ht="21.75" thickTop="1" thickBot="1">
      <c r="A4" s="5" t="s">
        <v>13</v>
      </c>
      <c r="B4" s="8"/>
      <c r="C4" s="13"/>
      <c r="D4" s="14" t="s">
        <v>13</v>
      </c>
      <c r="E4" s="13"/>
      <c r="F4" s="15"/>
      <c r="G4" s="13"/>
      <c r="H4" s="15"/>
      <c r="I4" s="13"/>
      <c r="J4" s="13"/>
    </row>
    <row r="5" spans="1:10" ht="21">
      <c r="A5" s="6"/>
      <c r="B5" s="11" t="s">
        <v>20</v>
      </c>
      <c r="C5" s="26" t="s">
        <v>22</v>
      </c>
      <c r="D5" s="26" t="s">
        <v>23</v>
      </c>
      <c r="E5" s="27">
        <v>250</v>
      </c>
      <c r="F5" s="27">
        <v>65.81</v>
      </c>
      <c r="G5" s="32">
        <v>478</v>
      </c>
      <c r="H5" s="26">
        <v>18.600000000000001</v>
      </c>
      <c r="I5" s="26">
        <v>21.9</v>
      </c>
      <c r="J5" s="26">
        <v>47.5</v>
      </c>
    </row>
    <row r="6" spans="1:10" ht="20.25">
      <c r="A6" s="6"/>
      <c r="B6" s="26" t="s">
        <v>21</v>
      </c>
      <c r="C6" s="26">
        <v>71</v>
      </c>
      <c r="D6" s="26" t="s">
        <v>24</v>
      </c>
      <c r="E6" s="27">
        <v>50</v>
      </c>
      <c r="F6" s="27">
        <v>13.5</v>
      </c>
      <c r="G6" s="26">
        <f>0.22*E6</f>
        <v>11</v>
      </c>
      <c r="H6" s="26">
        <f>0.011*E6</f>
        <v>0.54999999999999993</v>
      </c>
      <c r="I6" s="26">
        <f>0.002*E6</f>
        <v>0.1</v>
      </c>
      <c r="J6" s="26">
        <f>0.038*E6</f>
        <v>1.9</v>
      </c>
    </row>
    <row r="7" spans="1:10" ht="20.25">
      <c r="A7" s="6"/>
      <c r="B7" s="16" t="s">
        <v>18</v>
      </c>
      <c r="C7" s="26">
        <v>376</v>
      </c>
      <c r="D7" s="26" t="s">
        <v>19</v>
      </c>
      <c r="E7" s="27">
        <v>200</v>
      </c>
      <c r="F7" s="27">
        <v>1.92</v>
      </c>
      <c r="G7" s="26">
        <v>60</v>
      </c>
      <c r="H7" s="26">
        <v>7.0000000000000007E-2</v>
      </c>
      <c r="I7" s="26">
        <v>0.02</v>
      </c>
      <c r="J7" s="26">
        <v>15</v>
      </c>
    </row>
    <row r="8" spans="1:10" ht="20.25">
      <c r="A8" s="6"/>
      <c r="B8" s="16" t="s">
        <v>16</v>
      </c>
      <c r="C8" s="26">
        <v>0</v>
      </c>
      <c r="D8" s="26" t="s">
        <v>16</v>
      </c>
      <c r="E8" s="27">
        <v>30</v>
      </c>
      <c r="F8" s="27">
        <v>2.79</v>
      </c>
      <c r="G8" s="26">
        <f>2.338*E8</f>
        <v>70.14</v>
      </c>
      <c r="H8" s="26">
        <f>0.079*E8</f>
        <v>2.37</v>
      </c>
      <c r="I8" s="26">
        <f>0.01*E8</f>
        <v>0.3</v>
      </c>
      <c r="J8" s="26">
        <f>0.483*E8</f>
        <v>14.49</v>
      </c>
    </row>
    <row r="9" spans="1:10" ht="20.25">
      <c r="A9" s="6"/>
      <c r="B9" s="16" t="s">
        <v>17</v>
      </c>
      <c r="C9" s="26">
        <v>0</v>
      </c>
      <c r="D9" s="26" t="s">
        <v>17</v>
      </c>
      <c r="E9" s="27">
        <v>30</v>
      </c>
      <c r="F9" s="27">
        <v>2.79</v>
      </c>
      <c r="G9" s="26">
        <f>2.299*E9</f>
        <v>68.97</v>
      </c>
      <c r="H9" s="26">
        <f>0.056*E9</f>
        <v>1.68</v>
      </c>
      <c r="I9" s="26">
        <f>0.011*E9</f>
        <v>0.32999999999999996</v>
      </c>
      <c r="J9" s="26">
        <f>0.494*E9</f>
        <v>14.82</v>
      </c>
    </row>
    <row r="10" spans="1:10" ht="20.25">
      <c r="A10" s="7"/>
      <c r="B10" s="16"/>
      <c r="C10" s="28"/>
      <c r="D10" s="29" t="s">
        <v>15</v>
      </c>
      <c r="E10" s="30">
        <f t="shared" ref="E10:J10" si="0">SUM(E5:E9)</f>
        <v>560</v>
      </c>
      <c r="F10" s="30">
        <f t="shared" si="0"/>
        <v>86.810000000000016</v>
      </c>
      <c r="G10" s="28">
        <f t="shared" si="0"/>
        <v>688.11</v>
      </c>
      <c r="H10" s="28">
        <f t="shared" si="0"/>
        <v>23.270000000000003</v>
      </c>
      <c r="I10" s="28">
        <f t="shared" si="0"/>
        <v>22.65</v>
      </c>
      <c r="J10" s="28">
        <f t="shared" si="0"/>
        <v>93.710000000000008</v>
      </c>
    </row>
    <row r="11" spans="1:10" ht="21" thickBot="1">
      <c r="A11" s="7"/>
      <c r="B11" s="16"/>
      <c r="C11" s="28"/>
      <c r="D11" s="29"/>
      <c r="E11" s="30"/>
      <c r="F11" s="30"/>
      <c r="G11" s="28"/>
      <c r="H11" s="28"/>
      <c r="I11" s="28"/>
      <c r="J11" s="28"/>
    </row>
    <row r="12" spans="1:10" ht="21.75" thickBot="1">
      <c r="A12" s="7"/>
      <c r="B12" s="17"/>
      <c r="C12" s="28"/>
      <c r="D12" s="29"/>
      <c r="E12" s="30"/>
      <c r="F12" s="30"/>
      <c r="G12" s="28"/>
      <c r="H12" s="28"/>
      <c r="I12" s="28"/>
      <c r="J12" s="28"/>
    </row>
    <row r="13" spans="1:10" ht="21.75" thickBot="1">
      <c r="A13" s="6"/>
      <c r="B13" s="18"/>
      <c r="C13" s="19"/>
      <c r="D13" s="20"/>
      <c r="E13" s="21"/>
      <c r="F13" s="22"/>
      <c r="G13" s="31"/>
      <c r="H13" s="23"/>
      <c r="I13" s="19"/>
      <c r="J13" s="19"/>
    </row>
    <row r="14" spans="1:10" ht="21">
      <c r="A14" s="24" t="s">
        <v>14</v>
      </c>
      <c r="B14" s="11" t="s">
        <v>20</v>
      </c>
      <c r="C14" s="26"/>
      <c r="D14" s="26" t="s">
        <v>23</v>
      </c>
      <c r="E14" s="27">
        <v>290</v>
      </c>
      <c r="F14" s="27">
        <v>77.099999999999994</v>
      </c>
      <c r="G14" s="26">
        <v>443.93</v>
      </c>
      <c r="H14" s="26">
        <v>17.260000000000002</v>
      </c>
      <c r="I14" s="26">
        <v>20.32</v>
      </c>
      <c r="J14" s="26">
        <v>44.08</v>
      </c>
    </row>
    <row r="15" spans="1:10" ht="20.25">
      <c r="A15" s="7"/>
      <c r="B15" s="26" t="s">
        <v>21</v>
      </c>
      <c r="C15" s="26">
        <v>71</v>
      </c>
      <c r="D15" s="26" t="s">
        <v>24</v>
      </c>
      <c r="E15" s="27">
        <v>50</v>
      </c>
      <c r="F15" s="27">
        <v>13.5</v>
      </c>
      <c r="G15" s="26">
        <f>0.22*E15</f>
        <v>11</v>
      </c>
      <c r="H15" s="26">
        <f>0.011*E15</f>
        <v>0.54999999999999993</v>
      </c>
      <c r="I15" s="26">
        <f>0.002*E15</f>
        <v>0.1</v>
      </c>
      <c r="J15" s="26">
        <f>0.038*E15</f>
        <v>1.9</v>
      </c>
    </row>
    <row r="16" spans="1:10" ht="20.25">
      <c r="A16" s="7"/>
      <c r="B16" s="16" t="s">
        <v>18</v>
      </c>
      <c r="C16" s="26">
        <v>376</v>
      </c>
      <c r="D16" s="26" t="s">
        <v>19</v>
      </c>
      <c r="E16" s="27">
        <v>200</v>
      </c>
      <c r="F16" s="27">
        <v>1.92</v>
      </c>
      <c r="G16" s="26">
        <v>60</v>
      </c>
      <c r="H16" s="26">
        <v>7.0000000000000007E-2</v>
      </c>
      <c r="I16" s="26">
        <v>0.02</v>
      </c>
      <c r="J16" s="26">
        <v>15</v>
      </c>
    </row>
    <row r="17" spans="1:10" ht="20.25">
      <c r="A17" s="7"/>
      <c r="B17" s="16" t="s">
        <v>16</v>
      </c>
      <c r="C17" s="26">
        <v>0</v>
      </c>
      <c r="D17" s="26" t="s">
        <v>16</v>
      </c>
      <c r="E17" s="27">
        <v>60</v>
      </c>
      <c r="F17" s="27">
        <v>5.58</v>
      </c>
      <c r="G17" s="26">
        <f>2.338*E17</f>
        <v>140.28</v>
      </c>
      <c r="H17" s="26">
        <f>0.079*E17</f>
        <v>4.74</v>
      </c>
      <c r="I17" s="26">
        <f>0.01*E17</f>
        <v>0.6</v>
      </c>
      <c r="J17" s="26">
        <f>0.483*E17</f>
        <v>28.98</v>
      </c>
    </row>
    <row r="18" spans="1:10" ht="20.25">
      <c r="A18" s="7"/>
      <c r="B18" s="16" t="s">
        <v>17</v>
      </c>
      <c r="C18" s="26">
        <v>0</v>
      </c>
      <c r="D18" s="26" t="s">
        <v>17</v>
      </c>
      <c r="E18" s="27">
        <v>60</v>
      </c>
      <c r="F18" s="27">
        <v>5.58</v>
      </c>
      <c r="G18" s="26">
        <f>2.299*E18</f>
        <v>137.94</v>
      </c>
      <c r="H18" s="26">
        <f>0.056*E18</f>
        <v>3.36</v>
      </c>
      <c r="I18" s="26">
        <f>0.011*E18</f>
        <v>0.65999999999999992</v>
      </c>
      <c r="J18" s="26">
        <f>0.494*E18</f>
        <v>29.64</v>
      </c>
    </row>
    <row r="19" spans="1:10" ht="20.25">
      <c r="A19" s="7"/>
      <c r="B19" s="16"/>
      <c r="C19" s="28"/>
      <c r="D19" s="29" t="s">
        <v>15</v>
      </c>
      <c r="E19" s="30">
        <f t="shared" ref="E19:J19" si="1">SUM(E14:E18)</f>
        <v>660</v>
      </c>
      <c r="F19" s="30">
        <f t="shared" si="1"/>
        <v>103.67999999999999</v>
      </c>
      <c r="G19" s="28">
        <f t="shared" si="1"/>
        <v>793.15000000000009</v>
      </c>
      <c r="H19" s="28">
        <f t="shared" si="1"/>
        <v>25.980000000000004</v>
      </c>
      <c r="I19" s="28">
        <f t="shared" si="1"/>
        <v>21.700000000000003</v>
      </c>
      <c r="J19" s="28">
        <f t="shared" si="1"/>
        <v>119.6</v>
      </c>
    </row>
    <row r="20" spans="1:10" ht="21" thickBot="1">
      <c r="A20" s="7"/>
      <c r="B20" s="16"/>
      <c r="C20" s="28"/>
      <c r="D20" s="29"/>
      <c r="E20" s="30"/>
      <c r="F20" s="30"/>
      <c r="G20" s="28"/>
      <c r="H20" s="28"/>
      <c r="I20" s="28"/>
      <c r="J20" s="28"/>
    </row>
    <row r="21" spans="1:10" ht="21.75" thickBot="1">
      <c r="A21" s="25"/>
      <c r="B21" s="17"/>
      <c r="C21" s="28"/>
      <c r="D21" s="29"/>
      <c r="E21" s="30"/>
      <c r="F21" s="30"/>
      <c r="G21" s="28"/>
      <c r="H21" s="28"/>
      <c r="I21" s="28"/>
      <c r="J21" s="28"/>
    </row>
    <row r="24" spans="1:10">
      <c r="B24" s="6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Столовая</cp:lastModifiedBy>
  <dcterms:created xsi:type="dcterms:W3CDTF">2021-05-20T13:13:00Z</dcterms:created>
  <dcterms:modified xsi:type="dcterms:W3CDTF">2025-02-25T10:23:11Z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A00D83E5AEB042A3B14C76A51A93CFC1</vt:lpwstr>
  </property>
</Properties>
</file>