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0" i="1" l="1"/>
  <c r="E20" i="1"/>
  <c r="J19" i="1"/>
  <c r="I19" i="1"/>
  <c r="H19" i="1"/>
  <c r="G19" i="1"/>
  <c r="J18" i="1"/>
  <c r="I18" i="1"/>
  <c r="H18" i="1"/>
  <c r="G18" i="1"/>
  <c r="J16" i="1"/>
  <c r="J20" i="1" s="1"/>
  <c r="I16" i="1"/>
  <c r="I20" i="1" s="1"/>
  <c r="H16" i="1"/>
  <c r="H20" i="1" s="1"/>
  <c r="G16" i="1"/>
  <c r="G20" i="1" s="1"/>
  <c r="F11" i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<sst xmlns="http://schemas.openxmlformats.org/spreadsheetml/2006/main" count="43" uniqueCount="27">
  <si>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</si>
  <si>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</si>
  <si>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</si>
  <si>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</si>
  <si>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</si>
  <si>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</si>
  <si>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</si>
  <si>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</si>
  <si>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</si>
  <si>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</si>
  <si>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</si>
  <si>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</si>
  <si>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</si>
  <si>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</si>
  <si>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</si>
  <si>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</si>
  <si>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Хлеб пшеничный</t>
  </si>
  <si>
    <t>Хлеб ржаной</t>
  </si>
  <si>
    <t>Напиток</t>
  </si>
  <si>
    <t>Горячее блюдо</t>
  </si>
  <si>
    <t>Чай с сахаром</t>
  </si>
  <si>
    <t>Гарнир</t>
  </si>
  <si>
    <t>МАОУ "СОШ №11" город Северобайкальск</t>
  </si>
  <si>
    <t>Гуляш из говядины</t>
  </si>
  <si>
    <t>Гречка отварная</t>
  </si>
  <si>
    <t>Овощ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</si>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</sst>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K18" sqref="K18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2" t="s">
        <v>22</v>
      </c>
      <c r="C1" s="33"/>
      <c r="D1" s="34"/>
      <c r="E1" s="2" t="s">
        <v>1</v>
      </c>
      <c r="F1" s="3"/>
      <c r="G1" s="2"/>
      <c r="H1" s="2"/>
      <c r="I1" s="2" t="s">
        <v>2</v>
      </c>
      <c r="J1" s="4">
        <v>45734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19</v>
      </c>
      <c r="C5" s="26">
        <v>260</v>
      </c>
      <c r="D5" s="26" t="s">
        <v>23</v>
      </c>
      <c r="E5" s="27">
        <v>100</v>
      </c>
      <c r="F5" s="27">
        <v>53.81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26" t="s">
        <v>21</v>
      </c>
      <c r="C6" s="26">
        <v>171</v>
      </c>
      <c r="D6" s="26" t="s">
        <v>24</v>
      </c>
      <c r="E6" s="27">
        <v>200</v>
      </c>
      <c r="F6" s="27">
        <v>12.9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26" t="s">
        <v>25</v>
      </c>
      <c r="C7" s="26">
        <v>71</v>
      </c>
      <c r="D7" s="26" t="s">
        <v>26</v>
      </c>
      <c r="E7" s="27">
        <v>50</v>
      </c>
      <c r="F7" s="27">
        <v>13.7</v>
      </c>
      <c r="G7" s="26">
        <f>0.12*E7</f>
        <v>6</v>
      </c>
      <c r="H7" s="26">
        <f>0.007*E7</f>
        <v>0.35000000000000003</v>
      </c>
      <c r="I7" s="26">
        <f>0.001*E7</f>
        <v>0.05</v>
      </c>
      <c r="J7" s="26">
        <f>0.019*E7</f>
        <v>0.95</v>
      </c>
    </row>
    <row r="8" spans="1:10" ht="20.25">
      <c r="A8" s="6"/>
      <c r="B8" s="16" t="s">
        <v>18</v>
      </c>
      <c r="C8" s="26">
        <v>376</v>
      </c>
      <c r="D8" s="26" t="s">
        <v>20</v>
      </c>
      <c r="E8" s="27">
        <v>200</v>
      </c>
      <c r="F8" s="27">
        <v>1.92</v>
      </c>
      <c r="G8" s="26">
        <v>60</v>
      </c>
      <c r="H8" s="26">
        <v>7.0000000000000007E-2</v>
      </c>
      <c r="I8" s="26">
        <v>0.02</v>
      </c>
      <c r="J8" s="26">
        <v>15</v>
      </c>
    </row>
    <row r="9" spans="1:10" ht="20.25">
      <c r="A9" s="6"/>
      <c r="B9" s="16" t="s">
        <v>16</v>
      </c>
      <c r="C9" s="26">
        <v>0</v>
      </c>
      <c r="D9" s="26" t="s">
        <v>16</v>
      </c>
      <c r="E9" s="27">
        <v>30</v>
      </c>
      <c r="F9" s="27">
        <v>2.79</v>
      </c>
      <c r="G9" s="26">
        <f>2.338*E9</f>
        <v>70.14</v>
      </c>
      <c r="H9" s="26">
        <f>0.079*E9</f>
        <v>2.37</v>
      </c>
      <c r="I9" s="26">
        <f>0.01*E9</f>
        <v>0.3</v>
      </c>
      <c r="J9" s="26">
        <f>0.483*E9</f>
        <v>14.49</v>
      </c>
    </row>
    <row r="10" spans="1:10" ht="20.25">
      <c r="A10" s="7"/>
      <c r="B10" s="16" t="s">
        <v>17</v>
      </c>
      <c r="C10" s="26">
        <v>0</v>
      </c>
      <c r="D10" s="26" t="s">
        <v>17</v>
      </c>
      <c r="E10" s="27">
        <v>30</v>
      </c>
      <c r="F10" s="27">
        <v>2.79</v>
      </c>
      <c r="G10" s="26">
        <f>2.299*E10</f>
        <v>68.97</v>
      </c>
      <c r="H10" s="26">
        <f>0.056*E10</f>
        <v>1.68</v>
      </c>
      <c r="I10" s="26">
        <f>0.011*E10</f>
        <v>0.32999999999999996</v>
      </c>
      <c r="J10" s="26">
        <f>0.494*E10</f>
        <v>14.82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610</v>
      </c>
      <c r="F11" s="30">
        <f t="shared" si="0"/>
        <v>87.910000000000025</v>
      </c>
      <c r="G11" s="28">
        <f t="shared" si="0"/>
        <v>737.31000000000006</v>
      </c>
      <c r="H11" s="28">
        <f t="shared" si="0"/>
        <v>30.460000000000004</v>
      </c>
      <c r="I11" s="28">
        <f t="shared" si="0"/>
        <v>24.09</v>
      </c>
      <c r="J11" s="28">
        <f t="shared" si="0"/>
        <v>99.860000000000014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31"/>
      <c r="H13" s="23"/>
      <c r="I13" s="19"/>
      <c r="J13" s="19"/>
    </row>
    <row r="14" spans="1:10" ht="21">
      <c r="A14" s="24" t="s">
        <v>14</v>
      </c>
      <c r="B14" s="11" t="s">
        <v>19</v>
      </c>
      <c r="C14" s="26">
        <v>260</v>
      </c>
      <c r="D14" s="26" t="s">
        <v>23</v>
      </c>
      <c r="E14" s="27">
        <v>100</v>
      </c>
      <c r="F14" s="27">
        <v>53.81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26" t="s">
        <v>21</v>
      </c>
      <c r="C15" s="26">
        <v>171</v>
      </c>
      <c r="D15" s="26" t="s">
        <v>24</v>
      </c>
      <c r="E15" s="27">
        <v>200</v>
      </c>
      <c r="F15" s="27">
        <v>12.9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26" t="s">
        <v>25</v>
      </c>
      <c r="C16" s="26">
        <v>71</v>
      </c>
      <c r="D16" s="26" t="s">
        <v>26</v>
      </c>
      <c r="E16" s="27">
        <v>50</v>
      </c>
      <c r="F16" s="27">
        <v>13.7</v>
      </c>
      <c r="G16" s="26">
        <f>0.12*E16</f>
        <v>6</v>
      </c>
      <c r="H16" s="26">
        <f>0.007*E16</f>
        <v>0.35000000000000003</v>
      </c>
      <c r="I16" s="26">
        <f>0.001*E16</f>
        <v>0.05</v>
      </c>
      <c r="J16" s="26">
        <f>0.019*E16</f>
        <v>0.95</v>
      </c>
    </row>
    <row r="17" spans="1:10" ht="20.25">
      <c r="A17" s="7"/>
      <c r="B17" s="16" t="s">
        <v>18</v>
      </c>
      <c r="C17" s="26">
        <v>376</v>
      </c>
      <c r="D17" s="26" t="s">
        <v>20</v>
      </c>
      <c r="E17" s="27">
        <v>200</v>
      </c>
      <c r="F17" s="27">
        <v>1.92</v>
      </c>
      <c r="G17" s="26">
        <v>60</v>
      </c>
      <c r="H17" s="26">
        <v>7.0000000000000007E-2</v>
      </c>
      <c r="I17" s="26">
        <v>0.02</v>
      </c>
      <c r="J17" s="26">
        <v>15</v>
      </c>
    </row>
    <row r="18" spans="1:10" ht="20.25">
      <c r="A18" s="7"/>
      <c r="B18" s="16" t="s">
        <v>16</v>
      </c>
      <c r="C18" s="26">
        <v>0</v>
      </c>
      <c r="D18" s="26" t="s">
        <v>16</v>
      </c>
      <c r="E18" s="27">
        <v>60</v>
      </c>
      <c r="F18" s="27">
        <v>5.58</v>
      </c>
      <c r="G18" s="26">
        <f>2.338*E18</f>
        <v>140.28</v>
      </c>
      <c r="H18" s="26">
        <f>0.079*E18</f>
        <v>4.74</v>
      </c>
      <c r="I18" s="26">
        <f>0.01*E18</f>
        <v>0.6</v>
      </c>
      <c r="J18" s="26">
        <f>0.483*E18</f>
        <v>28.98</v>
      </c>
    </row>
    <row r="19" spans="1:10" ht="20.25">
      <c r="A19" s="7"/>
      <c r="B19" s="16" t="s">
        <v>17</v>
      </c>
      <c r="C19" s="26">
        <v>0</v>
      </c>
      <c r="D19" s="26" t="s">
        <v>17</v>
      </c>
      <c r="E19" s="27">
        <v>60</v>
      </c>
      <c r="F19" s="27">
        <v>5.58</v>
      </c>
      <c r="G19" s="26">
        <f>2.299*E19</f>
        <v>137.94</v>
      </c>
      <c r="H19" s="26">
        <f>0.056*E19</f>
        <v>3.36</v>
      </c>
      <c r="I19" s="26">
        <f>0.011*E19</f>
        <v>0.65999999999999992</v>
      </c>
      <c r="J19" s="26">
        <f>0.494*E19</f>
        <v>29.64</v>
      </c>
    </row>
    <row r="20" spans="1:10" ht="21" thickBot="1">
      <c r="A20" s="7"/>
      <c r="B20" s="16"/>
      <c r="C20" s="28"/>
      <c r="D20" s="29" t="s">
        <v>15</v>
      </c>
      <c r="E20" s="30">
        <f t="shared" ref="E20:J20" si="1">SUM(E14:E19)</f>
        <v>670</v>
      </c>
      <c r="F20" s="30">
        <f t="shared" si="1"/>
        <v>93.490000000000009</v>
      </c>
      <c r="G20" s="28">
        <f t="shared" si="1"/>
        <v>876.42000000000007</v>
      </c>
      <c r="H20" s="28">
        <f t="shared" si="1"/>
        <v>34.510000000000005</v>
      </c>
      <c r="I20" s="28">
        <f t="shared" si="1"/>
        <v>24.720000000000002</v>
      </c>
      <c r="J20" s="28">
        <f t="shared" si="1"/>
        <v>129.17000000000002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2025-03-17T12:46:35Z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