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I17" i="1"/>
  <c r="H17" i="1"/>
  <c r="G17" i="1"/>
  <c r="J15" i="1"/>
  <c r="J19" i="1" s="1"/>
  <c r="I15" i="1"/>
  <c r="I19" i="1" s="1"/>
  <c r="H15" i="1"/>
  <c r="H19" i="1" s="1"/>
  <c r="G15" i="1"/>
  <c r="G19" i="1" s="1"/>
  <c r="F10" i="1"/>
  <c r="E10" i="1"/>
  <c r="J9" i="1"/>
  <c r="I9" i="1"/>
  <c r="H9" i="1"/>
  <c r="G9" i="1"/>
  <c r="J8" i="1"/>
  <c r="I8" i="1"/>
  <c r="H8" i="1"/>
  <c r="G8" i="1"/>
  <c r="J6" i="1"/>
  <c r="J10" i="1" s="1"/>
  <c r="I6" i="1"/>
  <c r="I10" i="1" s="1"/>
  <c r="H6" i="1"/>
  <c r="H10" i="1" s="1"/>
  <c r="G6" i="1"/>
  <c r="G10" i="1" s="1"/>
</calcChain>
</file>

<file path=xl/sharedStrings.xml><?xml version="1.0" encoding="utf-8"?>
<sst xmlns="http://schemas.openxmlformats.org/spreadsheetml/2006/main" count="40" uniqueCount="28">
  <si>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</si>
  <si>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</si>
  <si>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</si>
  <si>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</si>
  <si>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</si>
  <si>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</si>
  <si>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</si>
  <si>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</si>
  <si>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</si>
  <si>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</si>
  <si>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</si>
  <si>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</si>
  <si>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</si>
  <si>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</si>
  <si>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</si>
  <si>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</si>
  <si>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</si>
  <si>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</si>
  <si>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Чай с сахаром</t>
  </si>
  <si>
    <t>гор.блюдо</t>
  </si>
  <si>
    <t xml:space="preserve">  </t>
  </si>
  <si>
    <t>Плов</t>
  </si>
  <si>
    <t>овощ</t>
  </si>
  <si>
    <t>Помидор свежий</t>
  </si>
  <si>
    <t>гор.напиток</t>
  </si>
  <si>
    <t>хлеб черн.</t>
  </si>
  <si>
    <t>хлеб бел.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</si>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</sst>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2" borderId="0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9" sqref="D9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3" t="s">
        <v>27</v>
      </c>
      <c r="C1" s="34"/>
      <c r="D1" s="35"/>
      <c r="E1" s="2" t="s">
        <v>1</v>
      </c>
      <c r="F1" s="3"/>
      <c r="G1" s="2"/>
      <c r="H1" s="2"/>
      <c r="I1" s="2" t="s">
        <v>2</v>
      </c>
      <c r="J1" s="4">
        <v>45791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19</v>
      </c>
      <c r="C5" s="26" t="s">
        <v>20</v>
      </c>
      <c r="D5" s="26" t="s">
        <v>21</v>
      </c>
      <c r="E5" s="27">
        <v>250</v>
      </c>
      <c r="F5" s="27">
        <v>70.61</v>
      </c>
      <c r="G5" s="32">
        <v>478</v>
      </c>
      <c r="H5" s="26">
        <v>18.600000000000001</v>
      </c>
      <c r="I5" s="26">
        <v>21.9</v>
      </c>
      <c r="J5" s="26">
        <v>47.5</v>
      </c>
    </row>
    <row r="6" spans="1:10" ht="20.25">
      <c r="A6" s="6"/>
      <c r="B6" s="26" t="s">
        <v>22</v>
      </c>
      <c r="C6" s="26">
        <v>71</v>
      </c>
      <c r="D6" s="26" t="s">
        <v>23</v>
      </c>
      <c r="E6" s="27">
        <v>50</v>
      </c>
      <c r="F6" s="27">
        <v>13.5</v>
      </c>
      <c r="G6" s="26">
        <f>0.22*E6</f>
        <v>11</v>
      </c>
      <c r="H6" s="26">
        <f>0.011*E6</f>
        <v>0.54999999999999993</v>
      </c>
      <c r="I6" s="26">
        <f>0.002*E6</f>
        <v>0.1</v>
      </c>
      <c r="J6" s="26">
        <f>0.038*E6</f>
        <v>1.9</v>
      </c>
    </row>
    <row r="7" spans="1:10" ht="20.25">
      <c r="A7" s="6"/>
      <c r="B7" s="26" t="s">
        <v>24</v>
      </c>
      <c r="C7" s="26">
        <v>376</v>
      </c>
      <c r="D7" s="26" t="s">
        <v>18</v>
      </c>
      <c r="E7" s="27">
        <v>200</v>
      </c>
      <c r="F7" s="27">
        <v>1.92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25</v>
      </c>
      <c r="C8" s="26">
        <v>0</v>
      </c>
      <c r="D8" s="26" t="s">
        <v>17</v>
      </c>
      <c r="E8" s="27">
        <v>30</v>
      </c>
      <c r="F8" s="27">
        <v>2.79</v>
      </c>
      <c r="G8" s="26">
        <f>2.299*E8</f>
        <v>68.97</v>
      </c>
      <c r="H8" s="26">
        <f>0.056*E8</f>
        <v>1.68</v>
      </c>
      <c r="I8" s="26">
        <f>0.011*E8</f>
        <v>0.32999999999999996</v>
      </c>
      <c r="J8" s="26">
        <f>0.494*E8</f>
        <v>14.82</v>
      </c>
    </row>
    <row r="9" spans="1:10" ht="20.25">
      <c r="A9" s="6"/>
      <c r="B9" s="16" t="s">
        <v>26</v>
      </c>
      <c r="C9" s="26">
        <v>0</v>
      </c>
      <c r="D9" s="26" t="s">
        <v>16</v>
      </c>
      <c r="E9" s="27">
        <v>60</v>
      </c>
      <c r="F9" s="27">
        <v>5.58</v>
      </c>
      <c r="G9" s="26">
        <f>2.338*E9</f>
        <v>140.28</v>
      </c>
      <c r="H9" s="26">
        <f>0.079*E9</f>
        <v>4.74</v>
      </c>
      <c r="I9" s="26">
        <f>0.01*E9</f>
        <v>0.6</v>
      </c>
      <c r="J9" s="26">
        <f>0.483*E9</f>
        <v>28.98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590</v>
      </c>
      <c r="F10" s="30">
        <f t="shared" si="0"/>
        <v>94.4</v>
      </c>
      <c r="G10" s="28">
        <f t="shared" si="0"/>
        <v>758.25</v>
      </c>
      <c r="H10" s="28">
        <f t="shared" si="0"/>
        <v>25.64</v>
      </c>
      <c r="I10" s="28">
        <f t="shared" si="0"/>
        <v>22.95</v>
      </c>
      <c r="J10" s="28">
        <f t="shared" si="0"/>
        <v>108.2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19</v>
      </c>
      <c r="C14" s="26"/>
      <c r="D14" s="26" t="s">
        <v>21</v>
      </c>
      <c r="E14" s="27">
        <v>290</v>
      </c>
      <c r="F14" s="27">
        <v>81.93</v>
      </c>
      <c r="G14" s="26">
        <v>443.93</v>
      </c>
      <c r="H14" s="26">
        <v>17.260000000000002</v>
      </c>
      <c r="I14" s="26">
        <v>20.32</v>
      </c>
      <c r="J14" s="26">
        <v>44.08</v>
      </c>
    </row>
    <row r="15" spans="1:10" ht="20.25">
      <c r="A15" s="7"/>
      <c r="B15" s="26" t="s">
        <v>22</v>
      </c>
      <c r="C15" s="26">
        <v>71</v>
      </c>
      <c r="D15" s="26" t="s">
        <v>23</v>
      </c>
      <c r="E15" s="27">
        <v>50</v>
      </c>
      <c r="F15" s="27">
        <v>13.5</v>
      </c>
      <c r="G15" s="26">
        <f>0.22*E15</f>
        <v>11</v>
      </c>
      <c r="H15" s="26">
        <f>0.011*E15</f>
        <v>0.54999999999999993</v>
      </c>
      <c r="I15" s="26">
        <f>0.002*E15</f>
        <v>0.1</v>
      </c>
      <c r="J15" s="26">
        <f>0.038*E15</f>
        <v>1.9</v>
      </c>
    </row>
    <row r="16" spans="1:10" ht="20.25">
      <c r="A16" s="7"/>
      <c r="B16" s="26" t="s">
        <v>24</v>
      </c>
      <c r="C16" s="26">
        <v>376</v>
      </c>
      <c r="D16" s="26" t="s">
        <v>18</v>
      </c>
      <c r="E16" s="27">
        <v>200</v>
      </c>
      <c r="F16" s="27">
        <v>1.92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25</v>
      </c>
      <c r="C17" s="26">
        <v>0</v>
      </c>
      <c r="D17" s="26" t="s">
        <v>17</v>
      </c>
      <c r="E17" s="27">
        <v>30</v>
      </c>
      <c r="F17" s="27">
        <v>2.79</v>
      </c>
      <c r="G17" s="26">
        <f>2.299*E17</f>
        <v>68.97</v>
      </c>
      <c r="H17" s="26">
        <f>0.056*E17</f>
        <v>1.68</v>
      </c>
      <c r="I17" s="26">
        <f>0.011*E17</f>
        <v>0.32999999999999996</v>
      </c>
      <c r="J17" s="26">
        <f>0.494*E17</f>
        <v>14.82</v>
      </c>
    </row>
    <row r="18" spans="1:10" ht="20.25">
      <c r="A18" s="7"/>
      <c r="B18" s="16" t="s">
        <v>26</v>
      </c>
      <c r="C18" s="26">
        <v>0</v>
      </c>
      <c r="D18" s="26" t="s">
        <v>16</v>
      </c>
      <c r="E18" s="27">
        <v>60</v>
      </c>
      <c r="F18" s="27">
        <v>5.58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7"/>
      <c r="B19" s="16"/>
      <c r="C19" s="28"/>
      <c r="D19" s="29" t="s">
        <v>15</v>
      </c>
      <c r="E19" s="30">
        <f t="shared" ref="E19:J19" si="1">SUM(E14:E18)</f>
        <v>630</v>
      </c>
      <c r="F19" s="30">
        <f t="shared" si="1"/>
        <v>105.72000000000001</v>
      </c>
      <c r="G19" s="28">
        <f t="shared" si="1"/>
        <v>724.18000000000006</v>
      </c>
      <c r="H19" s="28">
        <f t="shared" si="1"/>
        <v>24.300000000000004</v>
      </c>
      <c r="I19" s="28">
        <f t="shared" si="1"/>
        <v>21.37</v>
      </c>
      <c r="J19" s="28">
        <f t="shared" si="1"/>
        <v>104.78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2025-05-13T11:35:54Z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